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Geral\Produtores\Declarações\Produtores (DA's+DT's)\"/>
    </mc:Choice>
  </mc:AlternateContent>
  <xr:revisionPtr revIDLastSave="0" documentId="13_ncr:1_{3AFB6514-1A6A-413D-A82F-11FC91C241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" sheetId="26" r:id="rId1"/>
    <sheet name="2025" sheetId="25" r:id="rId2"/>
    <sheet name="2024" sheetId="24" r:id="rId3"/>
    <sheet name="2023" sheetId="23" r:id="rId4"/>
    <sheet name="2022" sheetId="22" r:id="rId5"/>
  </sheets>
  <definedNames>
    <definedName name="_xlnm.Print_Area" localSheetId="4">'2022'!$B$1:$AD$76</definedName>
    <definedName name="_xlnm.Print_Area" localSheetId="3">'2023'!$B$1:$AD$76</definedName>
    <definedName name="_xlnm.Print_Area" localSheetId="2">'2024'!$B$1:$AD$76</definedName>
    <definedName name="_xlnm.Print_Area" localSheetId="1">'2025'!$B$1:$AD$76</definedName>
    <definedName name="_xlnm.Print_Area" localSheetId="0">'2026'!$B$1:$AD$76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4" i="26" l="1"/>
  <c r="AC64" i="26" s="1"/>
  <c r="Y64" i="26"/>
  <c r="AA63" i="26"/>
  <c r="AC63" i="26" s="1"/>
  <c r="Y63" i="26"/>
  <c r="AA62" i="26"/>
  <c r="AC62" i="26" s="1"/>
  <c r="Y62" i="26"/>
  <c r="AA61" i="26"/>
  <c r="AC61" i="26" s="1"/>
  <c r="Y61" i="26"/>
  <c r="AA60" i="26"/>
  <c r="AC60" i="26" s="1"/>
  <c r="Y60" i="26"/>
  <c r="AA59" i="26"/>
  <c r="AC59" i="26" s="1"/>
  <c r="Y59" i="26"/>
  <c r="AA58" i="26"/>
  <c r="AC58" i="26" s="1"/>
  <c r="Y58" i="26"/>
  <c r="AA57" i="26"/>
  <c r="AC57" i="26" s="1"/>
  <c r="Y57" i="26"/>
  <c r="K57" i="26"/>
  <c r="AA56" i="26"/>
  <c r="AC56" i="26" s="1"/>
  <c r="Y56" i="26"/>
  <c r="K56" i="26"/>
  <c r="AA55" i="26"/>
  <c r="AC55" i="26" s="1"/>
  <c r="Y55" i="26"/>
  <c r="K55" i="26"/>
  <c r="AA54" i="26"/>
  <c r="AC54" i="26" s="1"/>
  <c r="Y54" i="26"/>
  <c r="K54" i="26"/>
  <c r="AA53" i="26"/>
  <c r="AC53" i="26" s="1"/>
  <c r="Y53" i="26"/>
  <c r="K53" i="26"/>
  <c r="AA52" i="26"/>
  <c r="AC52" i="26" s="1"/>
  <c r="Y52" i="26"/>
  <c r="K52" i="26"/>
  <c r="AA51" i="26"/>
  <c r="AC51" i="26" s="1"/>
  <c r="Y51" i="26"/>
  <c r="K51" i="26"/>
  <c r="AA50" i="26"/>
  <c r="AC50" i="26" s="1"/>
  <c r="Y50" i="26"/>
  <c r="K50" i="26"/>
  <c r="AA49" i="26"/>
  <c r="AC49" i="26" s="1"/>
  <c r="Y49" i="26"/>
  <c r="K49" i="26"/>
  <c r="AA48" i="26"/>
  <c r="AC48" i="26" s="1"/>
  <c r="Y48" i="26"/>
  <c r="K48" i="26"/>
  <c r="AA47" i="26"/>
  <c r="AC47" i="26" s="1"/>
  <c r="Y47" i="26"/>
  <c r="K47" i="26"/>
  <c r="AA46" i="26"/>
  <c r="AC46" i="26" s="1"/>
  <c r="Y46" i="26"/>
  <c r="K46" i="26"/>
  <c r="AA45" i="26"/>
  <c r="AC45" i="26" s="1"/>
  <c r="Y45" i="26"/>
  <c r="K45" i="26"/>
  <c r="AA44" i="26"/>
  <c r="Y44" i="26"/>
  <c r="K44" i="26"/>
  <c r="AA64" i="25"/>
  <c r="AA63" i="25"/>
  <c r="AA62" i="25"/>
  <c r="AA61" i="25"/>
  <c r="AA60" i="25"/>
  <c r="AA59" i="25"/>
  <c r="AA58" i="25"/>
  <c r="AA57" i="25"/>
  <c r="AC57" i="25" s="1"/>
  <c r="AA56" i="25"/>
  <c r="AA55" i="25"/>
  <c r="AA54" i="25"/>
  <c r="AA53" i="25"/>
  <c r="AA52" i="25"/>
  <c r="AA51" i="25"/>
  <c r="AC51" i="25" s="1"/>
  <c r="AA50" i="25"/>
  <c r="AA49" i="25"/>
  <c r="AC49" i="25" s="1"/>
  <c r="AA48" i="25"/>
  <c r="AC48" i="25" s="1"/>
  <c r="AA47" i="25"/>
  <c r="AC47" i="25" s="1"/>
  <c r="AA46" i="25"/>
  <c r="AA45" i="25"/>
  <c r="AA44" i="25"/>
  <c r="AC44" i="25" s="1"/>
  <c r="AC64" i="25"/>
  <c r="Y64" i="25"/>
  <c r="AC63" i="25"/>
  <c r="Y63" i="25"/>
  <c r="AC62" i="25"/>
  <c r="Y62" i="25"/>
  <c r="AC61" i="25"/>
  <c r="Y61" i="25"/>
  <c r="AC60" i="25"/>
  <c r="Y60" i="25"/>
  <c r="AC59" i="25"/>
  <c r="Y59" i="25"/>
  <c r="AC58" i="25"/>
  <c r="Y58" i="25"/>
  <c r="Y57" i="25"/>
  <c r="K57" i="25"/>
  <c r="AC56" i="25"/>
  <c r="Y56" i="25"/>
  <c r="K56" i="25"/>
  <c r="AC55" i="25"/>
  <c r="Y55" i="25"/>
  <c r="K55" i="25"/>
  <c r="AC54" i="25"/>
  <c r="Y54" i="25"/>
  <c r="K54" i="25"/>
  <c r="AC53" i="25"/>
  <c r="Y53" i="25"/>
  <c r="K53" i="25"/>
  <c r="AC52" i="25"/>
  <c r="Y52" i="25"/>
  <c r="K52" i="25"/>
  <c r="Y51" i="25"/>
  <c r="K51" i="25"/>
  <c r="AC50" i="25"/>
  <c r="Y50" i="25"/>
  <c r="K50" i="25"/>
  <c r="Y49" i="25"/>
  <c r="K49" i="25"/>
  <c r="Y48" i="25"/>
  <c r="K48" i="25"/>
  <c r="Y47" i="25"/>
  <c r="K47" i="25"/>
  <c r="AC46" i="25"/>
  <c r="Y46" i="25"/>
  <c r="K46" i="25"/>
  <c r="AC45" i="25"/>
  <c r="Y45" i="25"/>
  <c r="K45" i="25"/>
  <c r="Y44" i="25"/>
  <c r="K44" i="25"/>
  <c r="AA64" i="24"/>
  <c r="AC64" i="24" s="1"/>
  <c r="Y64" i="24"/>
  <c r="AA63" i="24"/>
  <c r="AC63" i="24" s="1"/>
  <c r="Y63" i="24"/>
  <c r="AA62" i="24"/>
  <c r="AC62" i="24" s="1"/>
  <c r="Y62" i="24"/>
  <c r="AC61" i="24"/>
  <c r="AA61" i="24"/>
  <c r="Y61" i="24"/>
  <c r="AC60" i="24"/>
  <c r="AA60" i="24"/>
  <c r="Y60" i="24"/>
  <c r="AC59" i="24"/>
  <c r="AA59" i="24"/>
  <c r="Y59" i="24"/>
  <c r="AC58" i="24"/>
  <c r="AA58" i="24"/>
  <c r="Y58" i="24"/>
  <c r="AA57" i="24"/>
  <c r="AC57" i="24" s="1"/>
  <c r="Y57" i="24"/>
  <c r="K57" i="24"/>
  <c r="AA56" i="24"/>
  <c r="AC56" i="24" s="1"/>
  <c r="Y56" i="24"/>
  <c r="K56" i="24"/>
  <c r="AA55" i="24"/>
  <c r="AC55" i="24" s="1"/>
  <c r="Y55" i="24"/>
  <c r="K55" i="24"/>
  <c r="AA54" i="24"/>
  <c r="AC54" i="24" s="1"/>
  <c r="Y54" i="24"/>
  <c r="K54" i="24"/>
  <c r="AA53" i="24"/>
  <c r="AC53" i="24" s="1"/>
  <c r="Y53" i="24"/>
  <c r="K53" i="24"/>
  <c r="AA52" i="24"/>
  <c r="AC52" i="24" s="1"/>
  <c r="Y52" i="24"/>
  <c r="K52" i="24"/>
  <c r="AA51" i="24"/>
  <c r="AC51" i="24" s="1"/>
  <c r="Y51" i="24"/>
  <c r="K51" i="24"/>
  <c r="AA50" i="24"/>
  <c r="AC50" i="24" s="1"/>
  <c r="Y50" i="24"/>
  <c r="K50" i="24"/>
  <c r="AA49" i="24"/>
  <c r="AC49" i="24" s="1"/>
  <c r="Y49" i="24"/>
  <c r="K49" i="24"/>
  <c r="AA48" i="24"/>
  <c r="AC48" i="24" s="1"/>
  <c r="Y48" i="24"/>
  <c r="K48" i="24"/>
  <c r="AA47" i="24"/>
  <c r="AC47" i="24" s="1"/>
  <c r="Y47" i="24"/>
  <c r="K47" i="24"/>
  <c r="AA46" i="24"/>
  <c r="AC46" i="24" s="1"/>
  <c r="Y46" i="24"/>
  <c r="K46" i="24"/>
  <c r="AA45" i="24"/>
  <c r="AC45" i="24" s="1"/>
  <c r="Y45" i="24"/>
  <c r="K45" i="24"/>
  <c r="AA44" i="24"/>
  <c r="AC44" i="24" s="1"/>
  <c r="Y44" i="24"/>
  <c r="K44" i="24"/>
  <c r="J59" i="24" s="1"/>
  <c r="AA64" i="23"/>
  <c r="AC64" i="23" s="1"/>
  <c r="Y64" i="23"/>
  <c r="AA63" i="23"/>
  <c r="AC63" i="23" s="1"/>
  <c r="Y63" i="23"/>
  <c r="AA62" i="23"/>
  <c r="AC62" i="23" s="1"/>
  <c r="Y62" i="23"/>
  <c r="AA61" i="23"/>
  <c r="AC61" i="23" s="1"/>
  <c r="Y61" i="23"/>
  <c r="AA60" i="23"/>
  <c r="AC60" i="23" s="1"/>
  <c r="Y60" i="23"/>
  <c r="AA59" i="23"/>
  <c r="AC59" i="23" s="1"/>
  <c r="Y59" i="23"/>
  <c r="J59" i="23"/>
  <c r="AA58" i="23"/>
  <c r="AC58" i="23" s="1"/>
  <c r="Y58" i="23"/>
  <c r="AA57" i="23"/>
  <c r="AC57" i="23" s="1"/>
  <c r="Y57" i="23"/>
  <c r="K57" i="23"/>
  <c r="AC56" i="23"/>
  <c r="AA56" i="23"/>
  <c r="Y56" i="23"/>
  <c r="K56" i="23"/>
  <c r="AA55" i="23"/>
  <c r="AC55" i="23" s="1"/>
  <c r="Y55" i="23"/>
  <c r="K55" i="23"/>
  <c r="AC54" i="23"/>
  <c r="AA54" i="23"/>
  <c r="Y54" i="23"/>
  <c r="K54" i="23"/>
  <c r="AA53" i="23"/>
  <c r="AC53" i="23" s="1"/>
  <c r="Y53" i="23"/>
  <c r="K53" i="23"/>
  <c r="AC52" i="23"/>
  <c r="AA52" i="23"/>
  <c r="Y52" i="23"/>
  <c r="K52" i="23"/>
  <c r="AA51" i="23"/>
  <c r="AC51" i="23" s="1"/>
  <c r="Y51" i="23"/>
  <c r="K51" i="23"/>
  <c r="AC50" i="23"/>
  <c r="AA50" i="23"/>
  <c r="Y50" i="23"/>
  <c r="K50" i="23"/>
  <c r="AA49" i="23"/>
  <c r="AC49" i="23" s="1"/>
  <c r="Y49" i="23"/>
  <c r="K49" i="23"/>
  <c r="AC48" i="23"/>
  <c r="AA48" i="23"/>
  <c r="Y48" i="23"/>
  <c r="K48" i="23"/>
  <c r="AA47" i="23"/>
  <c r="AC47" i="23" s="1"/>
  <c r="Y47" i="23"/>
  <c r="K47" i="23"/>
  <c r="AC46" i="23"/>
  <c r="AA46" i="23"/>
  <c r="Y46" i="23"/>
  <c r="K46" i="23"/>
  <c r="AA45" i="23"/>
  <c r="AC45" i="23" s="1"/>
  <c r="Y45" i="23"/>
  <c r="K45" i="23"/>
  <c r="AC44" i="23"/>
  <c r="AA44" i="23"/>
  <c r="Y44" i="23"/>
  <c r="K44" i="23"/>
  <c r="AC64" i="22"/>
  <c r="AA64" i="22"/>
  <c r="Y64" i="22"/>
  <c r="AC63" i="22"/>
  <c r="AA63" i="22"/>
  <c r="Y63" i="22"/>
  <c r="AA62" i="22"/>
  <c r="AC62" i="22" s="1"/>
  <c r="Y62" i="22"/>
  <c r="AA61" i="22"/>
  <c r="AC61" i="22" s="1"/>
  <c r="Y61" i="22"/>
  <c r="AA60" i="22"/>
  <c r="AC60" i="22" s="1"/>
  <c r="Y60" i="22"/>
  <c r="AA59" i="22"/>
  <c r="AC59" i="22" s="1"/>
  <c r="Y59" i="22"/>
  <c r="AC58" i="22"/>
  <c r="AA58" i="22"/>
  <c r="Y58" i="22"/>
  <c r="AA57" i="22"/>
  <c r="AC57" i="22" s="1"/>
  <c r="Y57" i="22"/>
  <c r="K57" i="22"/>
  <c r="AA56" i="22"/>
  <c r="AC56" i="22" s="1"/>
  <c r="Y56" i="22"/>
  <c r="K56" i="22"/>
  <c r="AA55" i="22"/>
  <c r="AC55" i="22" s="1"/>
  <c r="Y55" i="22"/>
  <c r="K55" i="22"/>
  <c r="AA54" i="22"/>
  <c r="AC54" i="22" s="1"/>
  <c r="Y54" i="22"/>
  <c r="K54" i="22"/>
  <c r="AA53" i="22"/>
  <c r="AC53" i="22" s="1"/>
  <c r="Y53" i="22"/>
  <c r="K53" i="22"/>
  <c r="AA52" i="22"/>
  <c r="AC52" i="22" s="1"/>
  <c r="Y52" i="22"/>
  <c r="K52" i="22"/>
  <c r="AA51" i="22"/>
  <c r="AC51" i="22" s="1"/>
  <c r="Y51" i="22"/>
  <c r="K51" i="22"/>
  <c r="AA50" i="22"/>
  <c r="AC50" i="22" s="1"/>
  <c r="Y50" i="22"/>
  <c r="K50" i="22"/>
  <c r="AA49" i="22"/>
  <c r="AC49" i="22" s="1"/>
  <c r="Y49" i="22"/>
  <c r="K49" i="22"/>
  <c r="AA48" i="22"/>
  <c r="AC48" i="22" s="1"/>
  <c r="Y48" i="22"/>
  <c r="K48" i="22"/>
  <c r="AA47" i="22"/>
  <c r="AC47" i="22" s="1"/>
  <c r="Y47" i="22"/>
  <c r="K47" i="22"/>
  <c r="AA46" i="22"/>
  <c r="AC46" i="22" s="1"/>
  <c r="Y46" i="22"/>
  <c r="K46" i="22"/>
  <c r="AA45" i="22"/>
  <c r="AC45" i="22" s="1"/>
  <c r="Y45" i="22"/>
  <c r="K45" i="22"/>
  <c r="AA44" i="22"/>
  <c r="AC44" i="22" s="1"/>
  <c r="Y44" i="22"/>
  <c r="K44" i="22"/>
  <c r="J59" i="22" s="1"/>
  <c r="J59" i="26" l="1"/>
  <c r="AC44" i="26"/>
  <c r="AB66" i="26" s="1"/>
  <c r="J59" i="25"/>
  <c r="AB66" i="25"/>
  <c r="AB66" i="24"/>
  <c r="AB66" i="23"/>
  <c r="AB66" i="22"/>
</calcChain>
</file>

<file path=xl/sharedStrings.xml><?xml version="1.0" encoding="utf-8"?>
<sst xmlns="http://schemas.openxmlformats.org/spreadsheetml/2006/main" count="477" uniqueCount="88">
  <si>
    <t>declaração anual</t>
  </si>
  <si>
    <t>produtor</t>
  </si>
  <si>
    <t>Ano</t>
  </si>
  <si>
    <t>identificação da empresa</t>
  </si>
  <si>
    <t>Nome empresa</t>
  </si>
  <si>
    <t>Nome contacto</t>
  </si>
  <si>
    <t>Telefone</t>
  </si>
  <si>
    <t>NIF</t>
  </si>
  <si>
    <t>Fax</t>
  </si>
  <si>
    <t>Email</t>
  </si>
  <si>
    <t>âmbito da declaração</t>
  </si>
  <si>
    <t>Incluir na declaração todos os tipos de pneus (novos, usados, semi-novos, recauchutados e em fim de vida) e veículos* (novos e em 2ª mão), entre 1 de Janeiro e 31 de Dezembro do ano a que respeita a declaração.</t>
  </si>
  <si>
    <t>* Veículos, aeronaves ou outros equipamentos que contenham pneus</t>
  </si>
  <si>
    <t>quantidades a declarar (pneus ou veículos ou pneus e veículos)</t>
  </si>
  <si>
    <t>pneus</t>
  </si>
  <si>
    <t>veículos</t>
  </si>
  <si>
    <t>Categoria de Pneu</t>
  </si>
  <si>
    <t>Nº unidades (pneus)</t>
  </si>
  <si>
    <t>Ecovalor (€/pneu)</t>
  </si>
  <si>
    <t>Ecovalor Total (€)</t>
  </si>
  <si>
    <t>Classe de Veículo</t>
  </si>
  <si>
    <t>Nº unidades (veículos)</t>
  </si>
  <si>
    <t>Pneus (categoria)</t>
  </si>
  <si>
    <t>IVA (*)</t>
  </si>
  <si>
    <t>Nº pneus por veículo</t>
  </si>
  <si>
    <t>Nº Total Pneus</t>
  </si>
  <si>
    <t>T</t>
  </si>
  <si>
    <t>Ligeiro passageiro/Turismo</t>
  </si>
  <si>
    <t>Ligeiros Passageiros</t>
  </si>
  <si>
    <t>4x4</t>
  </si>
  <si>
    <t>4x4 "on/off road"</t>
  </si>
  <si>
    <t>Ligeiros Todo o Terreno (4x4)</t>
  </si>
  <si>
    <t>C</t>
  </si>
  <si>
    <t>Comercial</t>
  </si>
  <si>
    <t>Ligeiros Mercadorias</t>
  </si>
  <si>
    <t>P</t>
  </si>
  <si>
    <t>Pesado</t>
  </si>
  <si>
    <t>Ligeiros Mistos</t>
  </si>
  <si>
    <t>A1</t>
  </si>
  <si>
    <t>Agrícola (diversos)</t>
  </si>
  <si>
    <t>Ligeiros Especiais</t>
  </si>
  <si>
    <t>A2</t>
  </si>
  <si>
    <t>Agrícola (rodas motoras)</t>
  </si>
  <si>
    <t>Pesados Passageiros</t>
  </si>
  <si>
    <t>E1</t>
  </si>
  <si>
    <t>Industrial (8" a 15")</t>
  </si>
  <si>
    <t>Pesados Mercadorias</t>
  </si>
  <si>
    <t>E2</t>
  </si>
  <si>
    <t>Maciço (&lt;= 15")</t>
  </si>
  <si>
    <t>Pesados Mistos</t>
  </si>
  <si>
    <t>G1</t>
  </si>
  <si>
    <t>Eng. Civil (&lt; 24") e Maciços (16" a 23")</t>
  </si>
  <si>
    <t>Pesados Especiais</t>
  </si>
  <si>
    <t>G2</t>
  </si>
  <si>
    <t>Eng. Civil (&gt;= 24") e Maciços (&gt;= 24")</t>
  </si>
  <si>
    <t>Tractores Rodoviários</t>
  </si>
  <si>
    <t>M1</t>
  </si>
  <si>
    <t>Moto (&gt; 50 cc.)</t>
  </si>
  <si>
    <t>Reboques</t>
  </si>
  <si>
    <t>M2</t>
  </si>
  <si>
    <t>Moto (&lt;= 50 cc.)</t>
  </si>
  <si>
    <t>Semi-reboques</t>
  </si>
  <si>
    <t>F</t>
  </si>
  <si>
    <t>Aeronave</t>
  </si>
  <si>
    <t>Tractores Agrícolas</t>
  </si>
  <si>
    <t>B</t>
  </si>
  <si>
    <t>Bicicleta</t>
  </si>
  <si>
    <t>Outros Equip. Agrícolas</t>
  </si>
  <si>
    <t>Máq. Movimentação Terras</t>
  </si>
  <si>
    <t>Total a pagar (sem IVA incluído)</t>
  </si>
  <si>
    <t>€</t>
  </si>
  <si>
    <t>Máq. Movimentação Cargas</t>
  </si>
  <si>
    <t>Motos/quadriciclos (&gt; 50 cc)</t>
  </si>
  <si>
    <t>Motos/ciclomotores (=&lt; 50 cc)</t>
  </si>
  <si>
    <t>Karts</t>
  </si>
  <si>
    <t>Aeronaves / Helicópteros</t>
  </si>
  <si>
    <t>Bicicletas</t>
  </si>
  <si>
    <t>(*) Seleccionar uma taxa de IVA diferente se aplicável</t>
  </si>
  <si>
    <t>Valorpneu – Sociedade de Gestão de Pneus, Lda.</t>
  </si>
  <si>
    <t>Página 1 de 1</t>
  </si>
  <si>
    <t>ATENÇÃO: TABELA DE ECOVALOR A PARTIR DE 01 DE JANEIRO DE 2018</t>
  </si>
  <si>
    <t>F.18_Ver.07_31-03-2022</t>
  </si>
  <si>
    <t>F.18_Ver.08_13-04-2023</t>
  </si>
  <si>
    <t>F.18_Ver.09_04-04-2024</t>
  </si>
  <si>
    <t>F.18_Ver.11_29-04-2025</t>
  </si>
  <si>
    <t>ATENÇÃO: TABELA DE ECOVALOR A PARTIR DE 01 DE JANEIRO DE 2025</t>
  </si>
  <si>
    <t>ATENÇÃO: TABELA DE ECOVALOR A PARTIR DE 01 DE JANEIRO DE 2026</t>
  </si>
  <si>
    <t>F.18_Ver.12_05-01-2026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</si>
</sst>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###\ ###\ ###;\(###\)\ ###\ ###\ ###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18"/>
      <color indexed="17"/>
      <name val="Tahoma"/>
      <family val="2"/>
    </font>
    <font>
      <sz val="14"/>
      <color indexed="17"/>
      <name val="Tahoma"/>
      <family val="2"/>
    </font>
    <font>
      <b/>
      <sz val="9"/>
      <color indexed="8"/>
      <name val="Tahoma"/>
      <family val="2"/>
    </font>
    <font>
      <b/>
      <sz val="14"/>
      <name val="Tahoma"/>
      <family val="2"/>
    </font>
    <font>
      <sz val="9"/>
      <color indexed="8"/>
      <name val="Tahoma"/>
      <family val="2"/>
    </font>
    <font>
      <b/>
      <sz val="11"/>
      <color indexed="8"/>
      <name val="Tahoma"/>
      <family val="2"/>
    </font>
    <font>
      <u/>
      <sz val="11"/>
      <color indexed="12"/>
      <name val="Calibri"/>
      <family val="2"/>
    </font>
    <font>
      <sz val="9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8"/>
      <name val="Tahoma"/>
      <family val="2"/>
    </font>
    <font>
      <sz val="7"/>
      <color indexed="8"/>
      <name val="Tahoma"/>
      <family val="2"/>
    </font>
    <font>
      <sz val="10"/>
      <color indexed="1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17"/>
      </top>
      <bottom style="thin">
        <color indexed="9"/>
      </bottom>
      <diagonal/>
    </border>
    <border>
      <left/>
      <right style="thin">
        <color indexed="17"/>
      </right>
      <top style="medium">
        <color indexed="17"/>
      </top>
      <bottom style="thin">
        <color indexed="9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17"/>
      </right>
      <top style="thin">
        <color indexed="9"/>
      </top>
      <bottom style="thin">
        <color indexed="9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/>
    <xf numFmtId="0" fontId="10" fillId="2" borderId="0" xfId="0" applyFont="1" applyFill="1"/>
    <xf numFmtId="0" fontId="13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/>
    </xf>
    <xf numFmtId="0" fontId="10" fillId="2" borderId="12" xfId="0" applyFont="1" applyFill="1" applyBorder="1"/>
    <xf numFmtId="0" fontId="10" fillId="2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3" fontId="10" fillId="3" borderId="16" xfId="0" applyNumberFormat="1" applyFont="1" applyFill="1" applyBorder="1" applyAlignment="1" applyProtection="1">
      <alignment horizontal="right" vertical="center"/>
      <protection locked="0"/>
    </xf>
    <xf numFmtId="0" fontId="13" fillId="2" borderId="13" xfId="0" applyFont="1" applyFill="1" applyBorder="1" applyAlignment="1">
      <alignment horizontal="left"/>
    </xf>
    <xf numFmtId="4" fontId="10" fillId="2" borderId="16" xfId="0" applyNumberFormat="1" applyFont="1" applyFill="1" applyBorder="1" applyAlignment="1">
      <alignment horizontal="right" vertical="center"/>
    </xf>
    <xf numFmtId="0" fontId="6" fillId="2" borderId="13" xfId="0" applyFont="1" applyFill="1" applyBorder="1"/>
    <xf numFmtId="0" fontId="10" fillId="3" borderId="16" xfId="0" applyFont="1" applyFill="1" applyBorder="1" applyAlignment="1" applyProtection="1">
      <alignment horizontal="center" vertical="center"/>
      <protection locked="0"/>
    </xf>
    <xf numFmtId="9" fontId="10" fillId="3" borderId="17" xfId="0" applyNumberFormat="1" applyFont="1" applyFill="1" applyBorder="1" applyAlignment="1" applyProtection="1">
      <alignment horizontal="center"/>
      <protection locked="0"/>
    </xf>
    <xf numFmtId="3" fontId="10" fillId="2" borderId="16" xfId="0" applyNumberFormat="1" applyFont="1" applyFill="1" applyBorder="1" applyAlignment="1">
      <alignment horizontal="right" vertical="center"/>
    </xf>
    <xf numFmtId="2" fontId="10" fillId="2" borderId="13" xfId="0" applyNumberFormat="1" applyFont="1" applyFill="1" applyBorder="1" applyAlignment="1">
      <alignment horizontal="right"/>
    </xf>
    <xf numFmtId="9" fontId="10" fillId="2" borderId="13" xfId="0" applyNumberFormat="1" applyFont="1" applyFill="1" applyBorder="1" applyAlignment="1">
      <alignment horizontal="right"/>
    </xf>
    <xf numFmtId="0" fontId="10" fillId="2" borderId="18" xfId="0" applyFont="1" applyFill="1" applyBorder="1" applyAlignment="1">
      <alignment horizontal="center"/>
    </xf>
    <xf numFmtId="3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/>
    </xf>
    <xf numFmtId="4" fontId="10" fillId="2" borderId="20" xfId="0" applyNumberFormat="1" applyFont="1" applyFill="1" applyBorder="1" applyAlignment="1">
      <alignment horizontal="right" vertical="center"/>
    </xf>
    <xf numFmtId="0" fontId="6" fillId="2" borderId="18" xfId="0" applyFont="1" applyFill="1" applyBorder="1"/>
    <xf numFmtId="9" fontId="10" fillId="3" borderId="20" xfId="0" applyNumberFormat="1" applyFont="1" applyFill="1" applyBorder="1" applyAlignment="1" applyProtection="1">
      <alignment horizontal="center"/>
      <protection locked="0"/>
    </xf>
    <xf numFmtId="3" fontId="10" fillId="2" borderId="20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2" borderId="18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0" fontId="13" fillId="0" borderId="0" xfId="0" applyFont="1"/>
    <xf numFmtId="0" fontId="14" fillId="0" borderId="5" xfId="0" applyFont="1" applyBorder="1"/>
    <xf numFmtId="0" fontId="14" fillId="0" borderId="5" xfId="0" applyFont="1" applyBorder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/>
    </xf>
    <xf numFmtId="2" fontId="10" fillId="0" borderId="13" xfId="0" applyNumberFormat="1" applyFont="1" applyBorder="1" applyAlignment="1">
      <alignment horizontal="right"/>
    </xf>
    <xf numFmtId="0" fontId="10" fillId="0" borderId="18" xfId="0" applyFont="1" applyBorder="1" applyAlignment="1">
      <alignment horizontal="center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left"/>
    </xf>
    <xf numFmtId="0" fontId="13" fillId="2" borderId="19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4" fontId="6" fillId="3" borderId="7" xfId="0" applyNumberFormat="1" applyFont="1" applyFill="1" applyBorder="1" applyAlignment="1" applyProtection="1">
      <alignment horizontal="center" vertical="center"/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16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left" vertical="center"/>
      <protection locked="0"/>
    </xf>
    <xf numFmtId="0" fontId="9" fillId="3" borderId="8" xfId="1" applyFont="1" applyFill="1" applyBorder="1" applyAlignment="1" applyProtection="1">
      <alignment horizontal="left" vertical="center"/>
      <protection locked="0"/>
    </xf>
    <xf numFmtId="0" fontId="9" fillId="3" borderId="3" xfId="1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11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304800</xdr:colOff>
      <xdr:row>32</xdr:row>
      <xdr:rowOff>93345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4FAE017-0B5C-4628-9816-47869D2B0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0</xdr:row>
      <xdr:rowOff>264795</xdr:rowOff>
    </xdr:from>
    <xdr:to>
      <xdr:col>30</xdr:col>
      <xdr:colOff>15240</xdr:colOff>
      <xdr:row>7</xdr:row>
      <xdr:rowOff>129540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BAC2E-B776-4D0F-A266-BC8B5834E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64795"/>
          <a:ext cx="2082165" cy="146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304800</xdr:colOff>
      <xdr:row>32</xdr:row>
      <xdr:rowOff>97155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97CF732-C440-4815-B46E-491DA83F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0</xdr:row>
      <xdr:rowOff>264795</xdr:rowOff>
    </xdr:from>
    <xdr:to>
      <xdr:col>30</xdr:col>
      <xdr:colOff>19050</xdr:colOff>
      <xdr:row>7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2771FF-809D-4681-866F-E92EE62E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64795"/>
          <a:ext cx="2085975" cy="146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300990</xdr:colOff>
      <xdr:row>32</xdr:row>
      <xdr:rowOff>97155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5DBDB89-3C6E-4B31-A35C-1C23CDCD1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9525</xdr:colOff>
      <xdr:row>0</xdr:row>
      <xdr:rowOff>262890</xdr:rowOff>
    </xdr:from>
    <xdr:to>
      <xdr:col>30</xdr:col>
      <xdr:colOff>15240</xdr:colOff>
      <xdr:row>7</xdr:row>
      <xdr:rowOff>129540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AAE8303-8A00-45BC-8ADA-E29E66F1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62890"/>
          <a:ext cx="206311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304800</xdr:colOff>
      <xdr:row>32</xdr:row>
      <xdr:rowOff>93345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E509F6B-F092-480D-BBB5-9FE0259C6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</xdr:colOff>
      <xdr:row>0</xdr:row>
      <xdr:rowOff>264795</xdr:rowOff>
    </xdr:from>
    <xdr:to>
      <xdr:col>30</xdr:col>
      <xdr:colOff>15240</xdr:colOff>
      <xdr:row>7</xdr:row>
      <xdr:rowOff>135255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A4E9FF8-268A-4FEB-A9F2-CBE07FF5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3195" y="264795"/>
          <a:ext cx="206502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25</xdr:row>
      <xdr:rowOff>190500</xdr:rowOff>
    </xdr:from>
    <xdr:to>
      <xdr:col>28</xdr:col>
      <xdr:colOff>304800</xdr:colOff>
      <xdr:row>32</xdr:row>
      <xdr:rowOff>93345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3EBE414-D325-4B9B-A50C-73A956FD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7" t="40063" r="12711" b="38705"/>
        <a:stretch>
          <a:fillRect/>
        </a:stretch>
      </xdr:blipFill>
      <xdr:spPr bwMode="auto">
        <a:xfrm>
          <a:off x="3810000" y="4210050"/>
          <a:ext cx="45339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201930</xdr:colOff>
      <xdr:row>0</xdr:row>
      <xdr:rowOff>264795</xdr:rowOff>
    </xdr:from>
    <xdr:to>
      <xdr:col>28</xdr:col>
      <xdr:colOff>478155</xdr:colOff>
      <xdr:row>7</xdr:row>
      <xdr:rowOff>131445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4798BD3-FF23-487A-B4BD-F053A55A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330" y="264795"/>
          <a:ext cx="205549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98AE-93CB-4F0E-9E27-E29BAFF6A791}">
  <dimension ref="B1:AJ76"/>
  <sheetViews>
    <sheetView showGridLines="0" tabSelected="1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0</v>
      </c>
      <c r="U2"/>
    </row>
    <row r="3" spans="2:30" ht="17.399999999999999" x14ac:dyDescent="0.3">
      <c r="B3" s="3" t="s">
        <v>1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</row>
    <row r="6" spans="2:30" ht="17.399999999999999" x14ac:dyDescent="0.25">
      <c r="B6" s="79" t="s">
        <v>2</v>
      </c>
      <c r="C6" s="80"/>
      <c r="D6" s="6">
        <v>2026</v>
      </c>
      <c r="E6" s="7"/>
      <c r="F6" s="8"/>
      <c r="G6" s="81"/>
      <c r="H6" s="81"/>
      <c r="I6" s="53"/>
      <c r="J6" s="8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4" t="s">
        <v>3</v>
      </c>
      <c r="C10" s="64"/>
      <c r="D10" s="64"/>
      <c r="E10" s="64"/>
      <c r="F10" s="64"/>
      <c r="G10" s="64"/>
      <c r="H10" s="8"/>
      <c r="I10" s="8"/>
      <c r="J10" s="8"/>
      <c r="K10" s="8"/>
      <c r="L10" s="8"/>
      <c r="M10" s="8"/>
      <c r="N10" s="8"/>
    </row>
    <row r="11" spans="2:30" x14ac:dyDescent="0.25">
      <c r="B11" s="64"/>
      <c r="C11" s="64"/>
      <c r="D11" s="64"/>
      <c r="E11" s="64"/>
      <c r="F11" s="64"/>
      <c r="G11" s="64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4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5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82"/>
      <c r="D14" s="83"/>
      <c r="E14" s="83"/>
      <c r="F14" s="83"/>
      <c r="G14" s="83"/>
      <c r="H14" s="83"/>
      <c r="I14" s="83"/>
      <c r="J14" s="83"/>
      <c r="K14" s="84"/>
      <c r="L14" s="4"/>
      <c r="M14" s="4"/>
      <c r="N14" s="4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4"/>
    </row>
    <row r="15" spans="2:30" ht="5.25" customHeight="1" x14ac:dyDescent="0.3">
      <c r="B15" s="4"/>
      <c r="C15" s="85"/>
      <c r="D15" s="86"/>
      <c r="E15" s="86"/>
      <c r="F15" s="86"/>
      <c r="G15" s="86"/>
      <c r="H15" s="86"/>
      <c r="I15" s="86"/>
      <c r="J15" s="86"/>
      <c r="K15" s="87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88"/>
      <c r="D16" s="89"/>
      <c r="E16" s="89"/>
      <c r="F16" s="89"/>
      <c r="G16" s="89"/>
      <c r="H16" s="89"/>
      <c r="I16" s="89"/>
      <c r="J16" s="89"/>
      <c r="K16" s="90"/>
      <c r="L16" s="4"/>
      <c r="M16" s="4"/>
      <c r="N16" s="4"/>
      <c r="O16" s="15" t="s">
        <v>6</v>
      </c>
      <c r="P16" s="70"/>
      <c r="Q16" s="71"/>
      <c r="R16" s="71"/>
      <c r="S16" s="72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7</v>
      </c>
      <c r="D18" s="67"/>
      <c r="E18" s="68"/>
      <c r="F18" s="69"/>
      <c r="G18" s="17"/>
      <c r="H18" s="7"/>
      <c r="I18" s="7"/>
      <c r="J18" s="7"/>
      <c r="K18" s="4"/>
      <c r="L18" s="4"/>
      <c r="M18" s="4"/>
      <c r="N18" s="4"/>
      <c r="O18" s="15" t="s">
        <v>8</v>
      </c>
      <c r="P18" s="70"/>
      <c r="Q18" s="71"/>
      <c r="R18" s="71"/>
      <c r="S18" s="72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9</v>
      </c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76" t="s">
        <v>10</v>
      </c>
      <c r="C24" s="76"/>
      <c r="D24" s="76"/>
      <c r="E24" s="76"/>
      <c r="F24" s="76"/>
      <c r="G24" s="76"/>
    </row>
    <row r="25" spans="2:30" x14ac:dyDescent="0.25">
      <c r="B25" s="76"/>
      <c r="C25" s="76"/>
      <c r="D25" s="76"/>
      <c r="E25" s="76"/>
      <c r="F25" s="76"/>
      <c r="G25" s="76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77" t="s">
        <v>11</v>
      </c>
      <c r="D27" s="77"/>
      <c r="E27" s="77"/>
      <c r="F27" s="77"/>
      <c r="G27" s="77"/>
      <c r="H27" s="77"/>
      <c r="I27" s="77"/>
      <c r="J27" s="77"/>
      <c r="K27" s="77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77"/>
      <c r="D28" s="77"/>
      <c r="E28" s="77"/>
      <c r="F28" s="77"/>
      <c r="G28" s="77"/>
      <c r="H28" s="77"/>
      <c r="I28" s="77"/>
      <c r="J28" s="77"/>
      <c r="K28" s="7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77"/>
      <c r="D29" s="77"/>
      <c r="E29" s="77"/>
      <c r="F29" s="77"/>
      <c r="G29" s="77"/>
      <c r="H29" s="77"/>
      <c r="I29" s="77"/>
      <c r="J29" s="77"/>
      <c r="K29" s="7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77"/>
      <c r="D30" s="77"/>
      <c r="E30" s="77"/>
      <c r="F30" s="77"/>
      <c r="G30" s="77"/>
      <c r="H30" s="77"/>
      <c r="I30" s="77"/>
      <c r="J30" s="77"/>
      <c r="K30" s="7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78" t="s">
        <v>12</v>
      </c>
      <c r="D32" s="78"/>
      <c r="E32" s="78"/>
      <c r="F32" s="78"/>
      <c r="G32" s="78"/>
      <c r="H32" s="78"/>
      <c r="I32" s="78"/>
      <c r="J32" s="78"/>
      <c r="K32" s="7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4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36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4" t="s">
        <v>14</v>
      </c>
      <c r="C40" s="64"/>
      <c r="D40" s="64"/>
      <c r="F40" s="65" t="s">
        <v>86</v>
      </c>
      <c r="G40" s="65"/>
      <c r="H40" s="65"/>
      <c r="I40" s="65"/>
      <c r="J40" s="65"/>
      <c r="K40" s="65"/>
      <c r="L40" s="65"/>
      <c r="N40" s="64" t="s">
        <v>15</v>
      </c>
      <c r="O40" s="64"/>
      <c r="P40" s="64"/>
      <c r="S40" s="65" t="s">
        <v>86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2:36" x14ac:dyDescent="0.25">
      <c r="B41" s="64"/>
      <c r="C41" s="64"/>
      <c r="D41" s="64"/>
      <c r="F41" s="65"/>
      <c r="G41" s="65"/>
      <c r="H41" s="65"/>
      <c r="I41" s="65"/>
      <c r="J41" s="65"/>
      <c r="K41" s="65"/>
      <c r="L41" s="65"/>
      <c r="N41" s="64"/>
      <c r="O41" s="64"/>
      <c r="P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6" t="s">
        <v>16</v>
      </c>
      <c r="D43" s="66"/>
      <c r="E43" s="66"/>
      <c r="F43" s="66"/>
      <c r="G43" s="24" t="s">
        <v>17</v>
      </c>
      <c r="H43" s="25"/>
      <c r="I43" s="24" t="s">
        <v>18</v>
      </c>
      <c r="J43" s="26"/>
      <c r="K43" s="24" t="s">
        <v>19</v>
      </c>
      <c r="L43" s="7"/>
      <c r="M43" s="8"/>
      <c r="N43" s="23"/>
      <c r="O43" s="66" t="s">
        <v>20</v>
      </c>
      <c r="P43" s="66"/>
      <c r="Q43" s="24" t="s">
        <v>21</v>
      </c>
      <c r="R43" s="27"/>
      <c r="S43" s="24" t="s">
        <v>22</v>
      </c>
      <c r="T43" s="27"/>
      <c r="U43" s="28" t="s">
        <v>23</v>
      </c>
      <c r="V43" s="27"/>
      <c r="W43" s="24" t="s">
        <v>24</v>
      </c>
      <c r="X43" s="27"/>
      <c r="Y43" s="24" t="s">
        <v>25</v>
      </c>
      <c r="Z43" s="27"/>
      <c r="AA43" s="24" t="s">
        <v>18</v>
      </c>
      <c r="AB43" s="27"/>
      <c r="AC43" s="24" t="s">
        <v>19</v>
      </c>
      <c r="AD43" s="4"/>
    </row>
    <row r="44" spans="2:36" ht="12.9" customHeight="1" x14ac:dyDescent="0.25">
      <c r="B44" s="4"/>
      <c r="C44" s="29" t="s">
        <v>26</v>
      </c>
      <c r="D44" s="62" t="s">
        <v>27</v>
      </c>
      <c r="E44" s="62"/>
      <c r="F44" s="63"/>
      <c r="G44" s="30">
        <v>0</v>
      </c>
      <c r="H44" s="31"/>
      <c r="I44" s="32">
        <v>1.48</v>
      </c>
      <c r="J44" s="33"/>
      <c r="K44" s="32">
        <f>G44*I44</f>
        <v>0</v>
      </c>
      <c r="L44" s="7"/>
      <c r="M44" s="8"/>
      <c r="N44" s="23"/>
      <c r="O44" s="62" t="s">
        <v>28</v>
      </c>
      <c r="P44" s="63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4"/>
      <c r="AI44" s="55"/>
      <c r="AJ44" s="38">
        <v>0.06</v>
      </c>
    </row>
    <row r="45" spans="2:36" ht="12.9" customHeight="1" x14ac:dyDescent="0.25">
      <c r="B45" s="4"/>
      <c r="C45" s="39" t="s">
        <v>29</v>
      </c>
      <c r="D45" s="59" t="s">
        <v>30</v>
      </c>
      <c r="E45" s="59"/>
      <c r="F45" s="60"/>
      <c r="G45" s="40">
        <v>0</v>
      </c>
      <c r="H45" s="41"/>
      <c r="I45" s="42">
        <v>1.93</v>
      </c>
      <c r="J45" s="43"/>
      <c r="K45" s="42">
        <f>G45*I45</f>
        <v>0</v>
      </c>
      <c r="L45" s="7"/>
      <c r="M45" s="8"/>
      <c r="N45" s="23"/>
      <c r="O45" s="59" t="s">
        <v>31</v>
      </c>
      <c r="P45" s="60"/>
      <c r="Q45" s="40">
        <v>0</v>
      </c>
      <c r="R45" s="39"/>
      <c r="S45" s="34"/>
      <c r="T45" s="39"/>
      <c r="U45" s="44">
        <v>0.23</v>
      </c>
      <c r="V45" s="39"/>
      <c r="W45" s="30">
        <v>0</v>
      </c>
      <c r="X45" s="39"/>
      <c r="Y45" s="45">
        <f t="shared" si="0"/>
        <v>0</v>
      </c>
      <c r="Z45" s="39"/>
      <c r="AA45" s="32" t="e">
        <f t="shared" ref="AA45:AA64" si="1">VLOOKUP(S45,$C$44:$I$57,7,0)</f>
        <v>#N/A</v>
      </c>
      <c r="AB45" s="39"/>
      <c r="AC45" s="32">
        <f t="shared" ref="AC45:AC64" si="2">IF(ISNUMBER(AA45),Y45*AA45,0)</f>
        <v>0</v>
      </c>
      <c r="AD45" s="4"/>
      <c r="AH45" s="56"/>
      <c r="AI45" s="55"/>
      <c r="AJ45" s="38">
        <v>0.13</v>
      </c>
    </row>
    <row r="46" spans="2:36" ht="12.9" customHeight="1" x14ac:dyDescent="0.25">
      <c r="B46" s="4"/>
      <c r="C46" s="39" t="s">
        <v>32</v>
      </c>
      <c r="D46" s="59" t="s">
        <v>33</v>
      </c>
      <c r="E46" s="59"/>
      <c r="F46" s="60"/>
      <c r="G46" s="40">
        <v>0</v>
      </c>
      <c r="H46" s="41"/>
      <c r="I46" s="42">
        <v>1.76</v>
      </c>
      <c r="J46" s="43"/>
      <c r="K46" s="42">
        <f t="shared" ref="K46:K57" si="3">G46*I46</f>
        <v>0</v>
      </c>
      <c r="L46" s="7"/>
      <c r="M46" s="8"/>
      <c r="N46" s="23"/>
      <c r="O46" s="59" t="s">
        <v>34</v>
      </c>
      <c r="P46" s="60"/>
      <c r="Q46" s="40">
        <v>0</v>
      </c>
      <c r="R46" s="39"/>
      <c r="S46" s="34"/>
      <c r="T46" s="39"/>
      <c r="U46" s="44">
        <v>0.23</v>
      </c>
      <c r="V46" s="39"/>
      <c r="W46" s="30">
        <v>0</v>
      </c>
      <c r="X46" s="39"/>
      <c r="Y46" s="45">
        <f t="shared" si="0"/>
        <v>0</v>
      </c>
      <c r="Z46" s="39"/>
      <c r="AA46" s="32" t="e">
        <f t="shared" si="1"/>
        <v>#N/A</v>
      </c>
      <c r="AB46" s="39"/>
      <c r="AC46" s="32">
        <f t="shared" si="2"/>
        <v>0</v>
      </c>
      <c r="AD46" s="4"/>
      <c r="AH46" s="56"/>
      <c r="AI46" s="55"/>
      <c r="AJ46" s="38">
        <v>0.23</v>
      </c>
    </row>
    <row r="47" spans="2:36" ht="12.9" customHeight="1" x14ac:dyDescent="0.25">
      <c r="B47" s="4"/>
      <c r="C47" s="39" t="s">
        <v>35</v>
      </c>
      <c r="D47" s="59" t="s">
        <v>36</v>
      </c>
      <c r="E47" s="59"/>
      <c r="F47" s="60"/>
      <c r="G47" s="40">
        <v>0</v>
      </c>
      <c r="H47" s="41"/>
      <c r="I47" s="42">
        <v>8.9700000000000006</v>
      </c>
      <c r="J47" s="43"/>
      <c r="K47" s="42">
        <f t="shared" si="3"/>
        <v>0</v>
      </c>
      <c r="L47" s="7"/>
      <c r="M47" s="8"/>
      <c r="N47" s="23"/>
      <c r="O47" s="59" t="s">
        <v>37</v>
      </c>
      <c r="P47" s="60"/>
      <c r="Q47" s="40">
        <v>0</v>
      </c>
      <c r="R47" s="39"/>
      <c r="S47" s="34"/>
      <c r="T47" s="39"/>
      <c r="U47" s="44">
        <v>0.23</v>
      </c>
      <c r="V47" s="39"/>
      <c r="W47" s="30">
        <v>0</v>
      </c>
      <c r="X47" s="39"/>
      <c r="Y47" s="45">
        <f t="shared" si="0"/>
        <v>0</v>
      </c>
      <c r="Z47" s="39"/>
      <c r="AA47" s="32" t="e">
        <f t="shared" si="1"/>
        <v>#N/A</v>
      </c>
      <c r="AB47" s="39"/>
      <c r="AC47" s="32">
        <f t="shared" si="2"/>
        <v>0</v>
      </c>
      <c r="AD47" s="4"/>
      <c r="AH47" s="56"/>
      <c r="AI47" s="55"/>
    </row>
    <row r="48" spans="2:36" ht="12.9" customHeight="1" x14ac:dyDescent="0.25">
      <c r="B48" s="4"/>
      <c r="C48" s="39" t="s">
        <v>38</v>
      </c>
      <c r="D48" s="59" t="s">
        <v>39</v>
      </c>
      <c r="E48" s="59"/>
      <c r="F48" s="60"/>
      <c r="G48" s="40">
        <v>0</v>
      </c>
      <c r="H48" s="41"/>
      <c r="I48" s="42">
        <v>3.34</v>
      </c>
      <c r="J48" s="43"/>
      <c r="K48" s="42">
        <f t="shared" si="3"/>
        <v>0</v>
      </c>
      <c r="L48" s="7"/>
      <c r="M48" s="8"/>
      <c r="N48" s="23"/>
      <c r="O48" s="59" t="s">
        <v>40</v>
      </c>
      <c r="P48" s="60"/>
      <c r="Q48" s="40">
        <v>0</v>
      </c>
      <c r="R48" s="39"/>
      <c r="S48" s="34"/>
      <c r="T48" s="39"/>
      <c r="U48" s="44">
        <v>0.23</v>
      </c>
      <c r="V48" s="39"/>
      <c r="W48" s="30">
        <v>0</v>
      </c>
      <c r="X48" s="39"/>
      <c r="Y48" s="45">
        <f t="shared" si="0"/>
        <v>0</v>
      </c>
      <c r="Z48" s="39"/>
      <c r="AA48" s="32" t="e">
        <f t="shared" si="1"/>
        <v>#N/A</v>
      </c>
      <c r="AB48" s="39"/>
      <c r="AC48" s="32">
        <f t="shared" si="2"/>
        <v>0</v>
      </c>
      <c r="AD48" s="4"/>
      <c r="AH48" s="56"/>
      <c r="AI48" s="55"/>
    </row>
    <row r="49" spans="2:35" ht="12.9" customHeight="1" x14ac:dyDescent="0.25">
      <c r="B49" s="4"/>
      <c r="C49" s="39" t="s">
        <v>41</v>
      </c>
      <c r="D49" s="59" t="s">
        <v>42</v>
      </c>
      <c r="E49" s="59"/>
      <c r="F49" s="60"/>
      <c r="G49" s="40">
        <v>0</v>
      </c>
      <c r="H49" s="41"/>
      <c r="I49" s="42">
        <v>18.600000000000001</v>
      </c>
      <c r="J49" s="43"/>
      <c r="K49" s="42">
        <f t="shared" si="3"/>
        <v>0</v>
      </c>
      <c r="L49" s="7"/>
      <c r="M49" s="8"/>
      <c r="N49" s="23"/>
      <c r="O49" s="59" t="s">
        <v>43</v>
      </c>
      <c r="P49" s="60"/>
      <c r="Q49" s="40">
        <v>0</v>
      </c>
      <c r="R49" s="39"/>
      <c r="S49" s="34"/>
      <c r="T49" s="39"/>
      <c r="U49" s="44">
        <v>0.23</v>
      </c>
      <c r="V49" s="39"/>
      <c r="W49" s="30">
        <v>0</v>
      </c>
      <c r="X49" s="39"/>
      <c r="Y49" s="45">
        <f t="shared" si="0"/>
        <v>0</v>
      </c>
      <c r="Z49" s="39"/>
      <c r="AA49" s="32" t="e">
        <f t="shared" si="1"/>
        <v>#N/A</v>
      </c>
      <c r="AB49" s="39"/>
      <c r="AC49" s="32">
        <f t="shared" si="2"/>
        <v>0</v>
      </c>
      <c r="AD49" s="4"/>
      <c r="AG49" s="46"/>
      <c r="AH49" s="56"/>
      <c r="AI49" s="55"/>
    </row>
    <row r="50" spans="2:35" ht="12.9" customHeight="1" x14ac:dyDescent="0.25">
      <c r="B50" s="4"/>
      <c r="C50" s="39" t="s">
        <v>44</v>
      </c>
      <c r="D50" s="59" t="s">
        <v>45</v>
      </c>
      <c r="E50" s="59"/>
      <c r="F50" s="60"/>
      <c r="G50" s="40">
        <v>0</v>
      </c>
      <c r="H50" s="41"/>
      <c r="I50" s="42">
        <v>2.61</v>
      </c>
      <c r="J50" s="43"/>
      <c r="K50" s="42">
        <f t="shared" si="3"/>
        <v>0</v>
      </c>
      <c r="L50" s="7"/>
      <c r="M50" s="8"/>
      <c r="N50" s="23"/>
      <c r="O50" s="59" t="s">
        <v>46</v>
      </c>
      <c r="P50" s="60"/>
      <c r="Q50" s="40">
        <v>0</v>
      </c>
      <c r="R50" s="39"/>
      <c r="S50" s="34"/>
      <c r="T50" s="39"/>
      <c r="U50" s="44">
        <v>0.23</v>
      </c>
      <c r="V50" s="39"/>
      <c r="W50" s="30">
        <v>0</v>
      </c>
      <c r="X50" s="39"/>
      <c r="Y50" s="45">
        <f t="shared" si="0"/>
        <v>0</v>
      </c>
      <c r="Z50" s="39"/>
      <c r="AA50" s="32" t="e">
        <f t="shared" si="1"/>
        <v>#N/A</v>
      </c>
      <c r="AB50" s="39"/>
      <c r="AC50" s="32">
        <f t="shared" si="2"/>
        <v>0</v>
      </c>
      <c r="AD50" s="4"/>
      <c r="AH50" s="56"/>
      <c r="AI50" s="55"/>
    </row>
    <row r="51" spans="2:35" ht="12.9" customHeight="1" x14ac:dyDescent="0.25">
      <c r="B51" s="4"/>
      <c r="C51" s="39" t="s">
        <v>47</v>
      </c>
      <c r="D51" s="59" t="s">
        <v>48</v>
      </c>
      <c r="E51" s="59"/>
      <c r="F51" s="60"/>
      <c r="G51" s="40">
        <v>0</v>
      </c>
      <c r="H51" s="41"/>
      <c r="I51" s="42">
        <v>4.84</v>
      </c>
      <c r="J51" s="43"/>
      <c r="K51" s="42">
        <f t="shared" si="3"/>
        <v>0</v>
      </c>
      <c r="L51" s="7"/>
      <c r="M51" s="8"/>
      <c r="N51" s="23"/>
      <c r="O51" s="59" t="s">
        <v>49</v>
      </c>
      <c r="P51" s="60"/>
      <c r="Q51" s="40">
        <v>0</v>
      </c>
      <c r="R51" s="39"/>
      <c r="S51" s="34"/>
      <c r="T51" s="39"/>
      <c r="U51" s="44">
        <v>0.23</v>
      </c>
      <c r="V51" s="39"/>
      <c r="W51" s="30">
        <v>0</v>
      </c>
      <c r="X51" s="39"/>
      <c r="Y51" s="45">
        <f t="shared" si="0"/>
        <v>0</v>
      </c>
      <c r="Z51" s="39"/>
      <c r="AA51" s="32" t="e">
        <f t="shared" si="1"/>
        <v>#N/A</v>
      </c>
      <c r="AB51" s="39"/>
      <c r="AC51" s="32">
        <f t="shared" si="2"/>
        <v>0</v>
      </c>
      <c r="AD51" s="4"/>
      <c r="AH51" s="56"/>
      <c r="AI51" s="55"/>
    </row>
    <row r="52" spans="2:35" ht="12.9" customHeight="1" x14ac:dyDescent="0.25">
      <c r="B52" s="4"/>
      <c r="C52" s="39" t="s">
        <v>50</v>
      </c>
      <c r="D52" s="59" t="s">
        <v>51</v>
      </c>
      <c r="E52" s="59"/>
      <c r="F52" s="60"/>
      <c r="G52" s="40">
        <v>0</v>
      </c>
      <c r="H52" s="41"/>
      <c r="I52" s="42">
        <v>6.83</v>
      </c>
      <c r="J52" s="43"/>
      <c r="K52" s="42">
        <f t="shared" si="3"/>
        <v>0</v>
      </c>
      <c r="L52" s="7"/>
      <c r="M52" s="8"/>
      <c r="N52" s="23"/>
      <c r="O52" s="59" t="s">
        <v>52</v>
      </c>
      <c r="P52" s="60"/>
      <c r="Q52" s="40">
        <v>0</v>
      </c>
      <c r="R52" s="39"/>
      <c r="S52" s="34"/>
      <c r="T52" s="39"/>
      <c r="U52" s="44">
        <v>0.23</v>
      </c>
      <c r="V52" s="39"/>
      <c r="W52" s="30">
        <v>0</v>
      </c>
      <c r="X52" s="39"/>
      <c r="Y52" s="45">
        <f t="shared" si="0"/>
        <v>0</v>
      </c>
      <c r="Z52" s="39"/>
      <c r="AA52" s="32" t="e">
        <f t="shared" si="1"/>
        <v>#N/A</v>
      </c>
      <c r="AB52" s="39"/>
      <c r="AC52" s="32">
        <f t="shared" si="2"/>
        <v>0</v>
      </c>
      <c r="AD52" s="4"/>
      <c r="AH52" s="56"/>
      <c r="AI52" s="55"/>
    </row>
    <row r="53" spans="2:35" ht="12.9" customHeight="1" x14ac:dyDescent="0.25">
      <c r="B53" s="4"/>
      <c r="C53" s="39" t="s">
        <v>53</v>
      </c>
      <c r="D53" s="59" t="s">
        <v>54</v>
      </c>
      <c r="E53" s="59"/>
      <c r="F53" s="60"/>
      <c r="G53" s="40">
        <v>0</v>
      </c>
      <c r="H53" s="41"/>
      <c r="I53" s="42">
        <v>67.91</v>
      </c>
      <c r="J53" s="43"/>
      <c r="K53" s="42">
        <f t="shared" si="3"/>
        <v>0</v>
      </c>
      <c r="L53" s="7"/>
      <c r="M53" s="8"/>
      <c r="N53" s="23"/>
      <c r="O53" s="59" t="s">
        <v>55</v>
      </c>
      <c r="P53" s="60"/>
      <c r="Q53" s="40">
        <v>0</v>
      </c>
      <c r="R53" s="39"/>
      <c r="S53" s="34"/>
      <c r="T53" s="39"/>
      <c r="U53" s="44">
        <v>0.23</v>
      </c>
      <c r="V53" s="39"/>
      <c r="W53" s="30">
        <v>0</v>
      </c>
      <c r="X53" s="39"/>
      <c r="Y53" s="45">
        <f t="shared" si="0"/>
        <v>0</v>
      </c>
      <c r="Z53" s="39"/>
      <c r="AA53" s="32" t="e">
        <f t="shared" si="1"/>
        <v>#N/A</v>
      </c>
      <c r="AB53" s="39"/>
      <c r="AC53" s="32">
        <f t="shared" si="2"/>
        <v>0</v>
      </c>
      <c r="AD53" s="4"/>
      <c r="AH53" s="56"/>
      <c r="AI53" s="55"/>
    </row>
    <row r="54" spans="2:35" ht="12.9" customHeight="1" x14ac:dyDescent="0.25">
      <c r="B54" s="4"/>
      <c r="C54" s="39" t="s">
        <v>56</v>
      </c>
      <c r="D54" s="59" t="s">
        <v>57</v>
      </c>
      <c r="E54" s="59"/>
      <c r="F54" s="60"/>
      <c r="G54" s="40">
        <v>0</v>
      </c>
      <c r="H54" s="41"/>
      <c r="I54" s="42">
        <v>0.39</v>
      </c>
      <c r="J54" s="43"/>
      <c r="K54" s="42">
        <f t="shared" si="3"/>
        <v>0</v>
      </c>
      <c r="L54" s="7"/>
      <c r="M54" s="8"/>
      <c r="N54" s="23"/>
      <c r="O54" s="59" t="s">
        <v>58</v>
      </c>
      <c r="P54" s="60"/>
      <c r="Q54" s="40">
        <v>0</v>
      </c>
      <c r="R54" s="39"/>
      <c r="S54" s="34"/>
      <c r="T54" s="39"/>
      <c r="U54" s="44">
        <v>0.23</v>
      </c>
      <c r="V54" s="39"/>
      <c r="W54" s="30">
        <v>0</v>
      </c>
      <c r="X54" s="39"/>
      <c r="Y54" s="45">
        <f t="shared" si="0"/>
        <v>0</v>
      </c>
      <c r="Z54" s="39"/>
      <c r="AA54" s="32" t="e">
        <f t="shared" si="1"/>
        <v>#N/A</v>
      </c>
      <c r="AB54" s="39"/>
      <c r="AC54" s="32">
        <f t="shared" si="2"/>
        <v>0</v>
      </c>
      <c r="AD54" s="4"/>
      <c r="AH54" s="56"/>
      <c r="AI54" s="55"/>
    </row>
    <row r="55" spans="2:35" ht="12.9" customHeight="1" x14ac:dyDescent="0.25">
      <c r="B55" s="4"/>
      <c r="C55" s="39" t="s">
        <v>59</v>
      </c>
      <c r="D55" s="59" t="s">
        <v>60</v>
      </c>
      <c r="E55" s="59"/>
      <c r="F55" s="60"/>
      <c r="G55" s="40">
        <v>0</v>
      </c>
      <c r="H55" s="41"/>
      <c r="I55" s="42">
        <v>0.24</v>
      </c>
      <c r="J55" s="43"/>
      <c r="K55" s="42">
        <f t="shared" si="3"/>
        <v>0</v>
      </c>
      <c r="L55" s="7"/>
      <c r="M55" s="8"/>
      <c r="N55" s="23"/>
      <c r="O55" s="59" t="s">
        <v>61</v>
      </c>
      <c r="P55" s="60"/>
      <c r="Q55" s="40">
        <v>0</v>
      </c>
      <c r="R55" s="39"/>
      <c r="S55" s="34"/>
      <c r="T55" s="39"/>
      <c r="U55" s="44">
        <v>0.23</v>
      </c>
      <c r="V55" s="39"/>
      <c r="W55" s="30">
        <v>0</v>
      </c>
      <c r="X55" s="39"/>
      <c r="Y55" s="45">
        <f t="shared" si="0"/>
        <v>0</v>
      </c>
      <c r="Z55" s="39"/>
      <c r="AA55" s="32" t="e">
        <f t="shared" si="1"/>
        <v>#N/A</v>
      </c>
      <c r="AB55" s="39"/>
      <c r="AC55" s="32">
        <f t="shared" si="2"/>
        <v>0</v>
      </c>
      <c r="AD55" s="4"/>
      <c r="AH55" s="56"/>
      <c r="AI55" s="55"/>
    </row>
    <row r="56" spans="2:35" ht="12.9" customHeight="1" x14ac:dyDescent="0.25">
      <c r="B56" s="4"/>
      <c r="C56" s="39" t="s">
        <v>62</v>
      </c>
      <c r="D56" s="59" t="s">
        <v>63</v>
      </c>
      <c r="E56" s="59"/>
      <c r="F56" s="60"/>
      <c r="G56" s="40">
        <v>0</v>
      </c>
      <c r="H56" s="41"/>
      <c r="I56" s="42">
        <v>1.38</v>
      </c>
      <c r="J56" s="43"/>
      <c r="K56" s="42">
        <f t="shared" si="3"/>
        <v>0</v>
      </c>
      <c r="L56" s="7"/>
      <c r="M56" s="8"/>
      <c r="N56" s="23"/>
      <c r="O56" s="59" t="s">
        <v>64</v>
      </c>
      <c r="P56" s="60"/>
      <c r="Q56" s="40">
        <v>0</v>
      </c>
      <c r="R56" s="39"/>
      <c r="S56" s="34"/>
      <c r="T56" s="39"/>
      <c r="U56" s="44">
        <v>0.23</v>
      </c>
      <c r="V56" s="39"/>
      <c r="W56" s="30">
        <v>0</v>
      </c>
      <c r="X56" s="39"/>
      <c r="Y56" s="45">
        <f t="shared" si="0"/>
        <v>0</v>
      </c>
      <c r="Z56" s="39"/>
      <c r="AA56" s="32" t="e">
        <f t="shared" si="1"/>
        <v>#N/A</v>
      </c>
      <c r="AB56" s="39"/>
      <c r="AC56" s="32">
        <f t="shared" si="2"/>
        <v>0</v>
      </c>
      <c r="AD56" s="4"/>
      <c r="AH56" s="56"/>
      <c r="AI56" s="55"/>
    </row>
    <row r="57" spans="2:35" ht="12.9" customHeight="1" x14ac:dyDescent="0.25">
      <c r="B57" s="4"/>
      <c r="C57" s="39" t="s">
        <v>65</v>
      </c>
      <c r="D57" s="59" t="s">
        <v>66</v>
      </c>
      <c r="E57" s="59"/>
      <c r="F57" s="60"/>
      <c r="G57" s="40">
        <v>0</v>
      </c>
      <c r="H57" s="41"/>
      <c r="I57" s="42">
        <v>0.08</v>
      </c>
      <c r="J57" s="43"/>
      <c r="K57" s="42">
        <f t="shared" si="3"/>
        <v>0</v>
      </c>
      <c r="L57" s="7"/>
      <c r="M57" s="8"/>
      <c r="N57" s="23"/>
      <c r="O57" s="59" t="s">
        <v>67</v>
      </c>
      <c r="P57" s="60"/>
      <c r="Q57" s="40">
        <v>0</v>
      </c>
      <c r="R57" s="39"/>
      <c r="S57" s="34"/>
      <c r="T57" s="39"/>
      <c r="U57" s="44">
        <v>0.23</v>
      </c>
      <c r="V57" s="39"/>
      <c r="W57" s="30">
        <v>0</v>
      </c>
      <c r="X57" s="39"/>
      <c r="Y57" s="45">
        <f t="shared" si="0"/>
        <v>0</v>
      </c>
      <c r="Z57" s="39"/>
      <c r="AA57" s="32" t="e">
        <f t="shared" si="1"/>
        <v>#N/A</v>
      </c>
      <c r="AB57" s="39"/>
      <c r="AC57" s="32">
        <f t="shared" si="2"/>
        <v>0</v>
      </c>
      <c r="AD57" s="4"/>
      <c r="AH57" s="56"/>
      <c r="AI57" s="55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9" t="s">
        <v>68</v>
      </c>
      <c r="P58" s="60"/>
      <c r="Q58" s="40">
        <v>0</v>
      </c>
      <c r="R58" s="39"/>
      <c r="S58" s="34"/>
      <c r="T58" s="39"/>
      <c r="U58" s="44">
        <v>0.23</v>
      </c>
      <c r="V58" s="39"/>
      <c r="W58" s="30">
        <v>0</v>
      </c>
      <c r="X58" s="39"/>
      <c r="Y58" s="45">
        <f t="shared" si="0"/>
        <v>0</v>
      </c>
      <c r="Z58" s="39"/>
      <c r="AA58" s="32" t="e">
        <f t="shared" si="1"/>
        <v>#N/A</v>
      </c>
      <c r="AB58" s="39"/>
      <c r="AC58" s="32">
        <f t="shared" si="2"/>
        <v>0</v>
      </c>
      <c r="AD58" s="4"/>
    </row>
    <row r="59" spans="2:35" ht="12.9" customHeight="1" x14ac:dyDescent="0.25">
      <c r="B59" s="4"/>
      <c r="C59" s="39"/>
      <c r="D59" s="61" t="s">
        <v>69</v>
      </c>
      <c r="E59" s="61"/>
      <c r="F59" s="61"/>
      <c r="G59" s="61"/>
      <c r="H59" s="61"/>
      <c r="I59" s="47" t="s">
        <v>70</v>
      </c>
      <c r="J59" s="57">
        <f>SUM(K44:K57)</f>
        <v>0</v>
      </c>
      <c r="K59" s="58"/>
      <c r="L59" s="7"/>
      <c r="M59" s="8"/>
      <c r="N59" s="7"/>
      <c r="O59" s="59" t="s">
        <v>71</v>
      </c>
      <c r="P59" s="60"/>
      <c r="Q59" s="40">
        <v>0</v>
      </c>
      <c r="R59" s="39"/>
      <c r="S59" s="34"/>
      <c r="T59" s="39"/>
      <c r="U59" s="44">
        <v>0.23</v>
      </c>
      <c r="V59" s="39"/>
      <c r="W59" s="30">
        <v>0</v>
      </c>
      <c r="X59" s="39"/>
      <c r="Y59" s="45">
        <f t="shared" si="0"/>
        <v>0</v>
      </c>
      <c r="Z59" s="39"/>
      <c r="AA59" s="32" t="e">
        <f t="shared" si="1"/>
        <v>#N/A</v>
      </c>
      <c r="AB59" s="39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9" t="s">
        <v>72</v>
      </c>
      <c r="P60" s="60"/>
      <c r="Q60" s="40">
        <v>0</v>
      </c>
      <c r="R60" s="39"/>
      <c r="S60" s="34"/>
      <c r="T60" s="39"/>
      <c r="U60" s="44">
        <v>0.23</v>
      </c>
      <c r="V60" s="39"/>
      <c r="W60" s="30">
        <v>0</v>
      </c>
      <c r="X60" s="39"/>
      <c r="Y60" s="45">
        <f t="shared" si="0"/>
        <v>0</v>
      </c>
      <c r="Z60" s="39"/>
      <c r="AA60" s="32" t="e">
        <f t="shared" si="1"/>
        <v>#N/A</v>
      </c>
      <c r="AB60" s="39"/>
      <c r="AC60" s="32">
        <f t="shared" si="2"/>
        <v>0</v>
      </c>
      <c r="AD60" s="4"/>
    </row>
    <row r="61" spans="2:35" ht="12.9" customHeight="1" x14ac:dyDescent="0.25">
      <c r="N61" s="4"/>
      <c r="O61" s="59" t="s">
        <v>73</v>
      </c>
      <c r="P61" s="60"/>
      <c r="Q61" s="40">
        <v>0</v>
      </c>
      <c r="R61" s="39"/>
      <c r="S61" s="34"/>
      <c r="T61" s="39"/>
      <c r="U61" s="44">
        <v>0.23</v>
      </c>
      <c r="V61" s="39"/>
      <c r="W61" s="30">
        <v>0</v>
      </c>
      <c r="X61" s="39"/>
      <c r="Y61" s="45">
        <f t="shared" si="0"/>
        <v>0</v>
      </c>
      <c r="Z61" s="39"/>
      <c r="AA61" s="32" t="e">
        <f t="shared" si="1"/>
        <v>#N/A</v>
      </c>
      <c r="AB61" s="39"/>
      <c r="AC61" s="32">
        <f t="shared" si="2"/>
        <v>0</v>
      </c>
      <c r="AD61" s="4"/>
    </row>
    <row r="62" spans="2:35" ht="12.9" customHeight="1" x14ac:dyDescent="0.25">
      <c r="N62" s="4"/>
      <c r="O62" s="59" t="s">
        <v>74</v>
      </c>
      <c r="P62" s="60"/>
      <c r="Q62" s="40">
        <v>0</v>
      </c>
      <c r="R62" s="39"/>
      <c r="S62" s="34"/>
      <c r="T62" s="39"/>
      <c r="U62" s="44">
        <v>0.23</v>
      </c>
      <c r="V62" s="39"/>
      <c r="W62" s="30">
        <v>0</v>
      </c>
      <c r="X62" s="39"/>
      <c r="Y62" s="45">
        <f t="shared" si="0"/>
        <v>0</v>
      </c>
      <c r="Z62" s="39"/>
      <c r="AA62" s="32" t="e">
        <f t="shared" si="1"/>
        <v>#N/A</v>
      </c>
      <c r="AB62" s="39"/>
      <c r="AC62" s="32">
        <f t="shared" si="2"/>
        <v>0</v>
      </c>
      <c r="AD62" s="4"/>
    </row>
    <row r="63" spans="2:35" ht="12.9" customHeight="1" x14ac:dyDescent="0.25">
      <c r="N63" s="4"/>
      <c r="O63" s="59" t="s">
        <v>75</v>
      </c>
      <c r="P63" s="60"/>
      <c r="Q63" s="40">
        <v>0</v>
      </c>
      <c r="R63" s="39"/>
      <c r="S63" s="34"/>
      <c r="T63" s="39"/>
      <c r="U63" s="44">
        <v>0.23</v>
      </c>
      <c r="V63" s="39"/>
      <c r="W63" s="30">
        <v>0</v>
      </c>
      <c r="X63" s="39"/>
      <c r="Y63" s="45">
        <f t="shared" si="0"/>
        <v>0</v>
      </c>
      <c r="Z63" s="39"/>
      <c r="AA63" s="32" t="e">
        <f t="shared" si="1"/>
        <v>#N/A</v>
      </c>
      <c r="AB63" s="39"/>
      <c r="AC63" s="32">
        <f t="shared" si="2"/>
        <v>0</v>
      </c>
      <c r="AD63" s="4"/>
    </row>
    <row r="64" spans="2:35" ht="12.9" customHeight="1" x14ac:dyDescent="0.25">
      <c r="N64" s="4"/>
      <c r="O64" s="59" t="s">
        <v>76</v>
      </c>
      <c r="P64" s="60"/>
      <c r="Q64" s="40">
        <v>0</v>
      </c>
      <c r="R64" s="39"/>
      <c r="S64" s="34"/>
      <c r="T64" s="39"/>
      <c r="U64" s="44">
        <v>0.23</v>
      </c>
      <c r="V64" s="39"/>
      <c r="W64" s="30">
        <v>0</v>
      </c>
      <c r="X64" s="39"/>
      <c r="Y64" s="45">
        <f t="shared" si="0"/>
        <v>0</v>
      </c>
      <c r="Z64" s="39"/>
      <c r="AA64" s="32" t="e">
        <f t="shared" si="1"/>
        <v>#N/A</v>
      </c>
      <c r="AB64" s="39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9"/>
      <c r="P66" s="48"/>
      <c r="Q66" s="61" t="s">
        <v>69</v>
      </c>
      <c r="R66" s="61"/>
      <c r="S66" s="61"/>
      <c r="T66" s="61"/>
      <c r="U66" s="61"/>
      <c r="V66" s="61"/>
      <c r="W66" s="61"/>
      <c r="X66" s="61"/>
      <c r="Y66" s="61"/>
      <c r="Z66" s="61"/>
      <c r="AA66" s="47" t="s">
        <v>70</v>
      </c>
      <c r="AB66" s="57">
        <f>SUM(AC44:AC64)</f>
        <v>0</v>
      </c>
      <c r="AC66" s="58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9" t="s">
        <v>77</v>
      </c>
    </row>
    <row r="69" spans="2:30" ht="12.75" customHeight="1" x14ac:dyDescent="0.25"/>
    <row r="76" spans="2:30" s="52" customFormat="1" ht="13.2" x14ac:dyDescent="0.25">
      <c r="B76" s="50" t="s">
        <v>87</v>
      </c>
      <c r="C76" s="50"/>
      <c r="D76" s="50"/>
      <c r="E76" s="50"/>
      <c r="F76" s="50"/>
      <c r="G76" s="50"/>
      <c r="H76" s="50"/>
      <c r="I76" s="50"/>
      <c r="J76" s="50"/>
      <c r="K76" s="50" t="s">
        <v>78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 t="s">
        <v>79</v>
      </c>
    </row>
  </sheetData>
  <sheetProtection algorithmName="SHA-512" hashValue="+cIhNPvJ3U5/ydEYcRcOdQ8lnl6F+uKq/XtpcuuPg/vZyjXIRDhsweWMa9gjvGXEXrf4xKqhulNz7bz4sukW3A==" saltValue="FMIDqGEmQAfU3Rft5liEPg==" spinCount="100000" sheet="1" objects="1" scenarios="1" selectLockedCells="1"/>
  <mergeCells count="58">
    <mergeCell ref="B6:C6"/>
    <mergeCell ref="G6:H6"/>
    <mergeCell ref="B10:G11"/>
    <mergeCell ref="C14:K16"/>
    <mergeCell ref="O14:AC14"/>
    <mergeCell ref="P16:S1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D44:F44"/>
    <mergeCell ref="O44:P44"/>
    <mergeCell ref="D45:F45"/>
    <mergeCell ref="O45:P45"/>
    <mergeCell ref="D46:F46"/>
    <mergeCell ref="O46:P46"/>
    <mergeCell ref="D47:F47"/>
    <mergeCell ref="O47:P47"/>
    <mergeCell ref="D48:F48"/>
    <mergeCell ref="O48:P48"/>
    <mergeCell ref="D49:F49"/>
    <mergeCell ref="O49:P49"/>
    <mergeCell ref="D50:F50"/>
    <mergeCell ref="O50:P50"/>
    <mergeCell ref="D51:F51"/>
    <mergeCell ref="O51:P51"/>
    <mergeCell ref="D52:F52"/>
    <mergeCell ref="O52:P52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AB66:AC66"/>
    <mergeCell ref="O60:P60"/>
    <mergeCell ref="O61:P61"/>
    <mergeCell ref="O62:P62"/>
    <mergeCell ref="O63:P63"/>
    <mergeCell ref="O64:P64"/>
    <mergeCell ref="Q66:Z66"/>
  </mergeCells>
  <dataValidations count="3">
    <dataValidation type="list" allowBlank="1" showInputMessage="1" showErrorMessage="1" sqref="U44:U64" xr:uid="{03D1757C-B188-42F5-BC3E-52CB837C49DF}">
      <formula1>$AJ$44:$AJ$46</formula1>
    </dataValidation>
    <dataValidation type="list" allowBlank="1" showInputMessage="1" showErrorMessage="1" sqref="S44:S64" xr:uid="{6E5912BB-CE69-4D93-B2F6-BF683D2D9874}">
      <formula1>$C$44:$C$57</formula1>
    </dataValidation>
    <dataValidation type="decimal" errorStyle="warning" allowBlank="1" showInputMessage="1" showErrorMessage="1" sqref="G45:G57 I45:I57 K45:K57 AA66:AB66 I59:J59" xr:uid="{BDDC0F24-EB89-43B9-825D-FFF1849CCC71}">
      <formula1>1</formula1>
      <formula2>1000000</formula2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FD03-CDA6-4141-826E-DCF38965A14E}">
  <dimension ref="B1:AJ76"/>
  <sheetViews>
    <sheetView showGridLines="0" topLeftCell="A36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4" width="9.109375" style="1" customWidth="1"/>
    <col min="35" max="36" width="9.109375" style="1" hidden="1" customWidth="1"/>
    <col min="37" max="37" width="0" style="1" hidden="1" customWidth="1"/>
    <col min="38" max="16384" width="9.109375" style="1"/>
  </cols>
  <sheetData>
    <row r="1" spans="2:30" ht="21" customHeight="1" x14ac:dyDescent="0.25"/>
    <row r="2" spans="2:30" ht="22.2" x14ac:dyDescent="0.35">
      <c r="B2" s="2" t="s">
        <v>0</v>
      </c>
      <c r="U2"/>
    </row>
    <row r="3" spans="2:30" ht="17.399999999999999" x14ac:dyDescent="0.3">
      <c r="B3" s="3" t="s">
        <v>1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</row>
    <row r="6" spans="2:30" ht="17.399999999999999" x14ac:dyDescent="0.25">
      <c r="B6" s="79" t="s">
        <v>2</v>
      </c>
      <c r="C6" s="80"/>
      <c r="D6" s="6">
        <v>2025</v>
      </c>
      <c r="E6" s="7"/>
      <c r="F6" s="8"/>
      <c r="G6" s="81"/>
      <c r="H6" s="81"/>
      <c r="I6" s="53"/>
      <c r="J6" s="8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4" t="s">
        <v>3</v>
      </c>
      <c r="C10" s="64"/>
      <c r="D10" s="64"/>
      <c r="E10" s="64"/>
      <c r="F10" s="64"/>
      <c r="G10" s="64"/>
      <c r="H10" s="8"/>
      <c r="I10" s="8"/>
      <c r="J10" s="8"/>
      <c r="K10" s="8"/>
      <c r="L10" s="8"/>
      <c r="M10" s="8"/>
      <c r="N10" s="8"/>
    </row>
    <row r="11" spans="2:30" x14ac:dyDescent="0.25">
      <c r="B11" s="64"/>
      <c r="C11" s="64"/>
      <c r="D11" s="64"/>
      <c r="E11" s="64"/>
      <c r="F11" s="64"/>
      <c r="G11" s="64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4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5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82"/>
      <c r="D14" s="83"/>
      <c r="E14" s="83"/>
      <c r="F14" s="83"/>
      <c r="G14" s="83"/>
      <c r="H14" s="83"/>
      <c r="I14" s="83"/>
      <c r="J14" s="83"/>
      <c r="K14" s="84"/>
      <c r="L14" s="4"/>
      <c r="M14" s="4"/>
      <c r="N14" s="4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4"/>
    </row>
    <row r="15" spans="2:30" ht="5.25" customHeight="1" x14ac:dyDescent="0.3">
      <c r="B15" s="4"/>
      <c r="C15" s="85"/>
      <c r="D15" s="86"/>
      <c r="E15" s="86"/>
      <c r="F15" s="86"/>
      <c r="G15" s="86"/>
      <c r="H15" s="86"/>
      <c r="I15" s="86"/>
      <c r="J15" s="86"/>
      <c r="K15" s="87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88"/>
      <c r="D16" s="89"/>
      <c r="E16" s="89"/>
      <c r="F16" s="89"/>
      <c r="G16" s="89"/>
      <c r="H16" s="89"/>
      <c r="I16" s="89"/>
      <c r="J16" s="89"/>
      <c r="K16" s="90"/>
      <c r="L16" s="4"/>
      <c r="M16" s="4"/>
      <c r="N16" s="4"/>
      <c r="O16" s="15" t="s">
        <v>6</v>
      </c>
      <c r="P16" s="70"/>
      <c r="Q16" s="71"/>
      <c r="R16" s="71"/>
      <c r="S16" s="72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7</v>
      </c>
      <c r="D18" s="67"/>
      <c r="E18" s="68"/>
      <c r="F18" s="69"/>
      <c r="G18" s="17"/>
      <c r="H18" s="7"/>
      <c r="I18" s="7"/>
      <c r="J18" s="7"/>
      <c r="K18" s="4"/>
      <c r="L18" s="4"/>
      <c r="M18" s="4"/>
      <c r="N18" s="4"/>
      <c r="O18" s="15" t="s">
        <v>8</v>
      </c>
      <c r="P18" s="70"/>
      <c r="Q18" s="71"/>
      <c r="R18" s="71"/>
      <c r="S18" s="72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9</v>
      </c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76" t="s">
        <v>10</v>
      </c>
      <c r="C24" s="76"/>
      <c r="D24" s="76"/>
      <c r="E24" s="76"/>
      <c r="F24" s="76"/>
      <c r="G24" s="76"/>
    </row>
    <row r="25" spans="2:30" x14ac:dyDescent="0.25">
      <c r="B25" s="76"/>
      <c r="C25" s="76"/>
      <c r="D25" s="76"/>
      <c r="E25" s="76"/>
      <c r="F25" s="76"/>
      <c r="G25" s="76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77" t="s">
        <v>11</v>
      </c>
      <c r="D27" s="77"/>
      <c r="E27" s="77"/>
      <c r="F27" s="77"/>
      <c r="G27" s="77"/>
      <c r="H27" s="77"/>
      <c r="I27" s="77"/>
      <c r="J27" s="77"/>
      <c r="K27" s="77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77"/>
      <c r="D28" s="77"/>
      <c r="E28" s="77"/>
      <c r="F28" s="77"/>
      <c r="G28" s="77"/>
      <c r="H28" s="77"/>
      <c r="I28" s="77"/>
      <c r="J28" s="77"/>
      <c r="K28" s="7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77"/>
      <c r="D29" s="77"/>
      <c r="E29" s="77"/>
      <c r="F29" s="77"/>
      <c r="G29" s="77"/>
      <c r="H29" s="77"/>
      <c r="I29" s="77"/>
      <c r="J29" s="77"/>
      <c r="K29" s="7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77"/>
      <c r="D30" s="77"/>
      <c r="E30" s="77"/>
      <c r="F30" s="77"/>
      <c r="G30" s="77"/>
      <c r="H30" s="77"/>
      <c r="I30" s="77"/>
      <c r="J30" s="77"/>
      <c r="K30" s="7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78" t="s">
        <v>12</v>
      </c>
      <c r="D32" s="78"/>
      <c r="E32" s="78"/>
      <c r="F32" s="78"/>
      <c r="G32" s="78"/>
      <c r="H32" s="78"/>
      <c r="I32" s="78"/>
      <c r="J32" s="78"/>
      <c r="K32" s="7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4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36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AH39" s="1"/>
      <c r="AI39" s="1"/>
    </row>
    <row r="40" spans="2:36" ht="4.5" customHeight="1" x14ac:dyDescent="0.25">
      <c r="B40" s="64" t="s">
        <v>14</v>
      </c>
      <c r="C40" s="64"/>
      <c r="D40" s="64"/>
      <c r="F40" s="65" t="s">
        <v>85</v>
      </c>
      <c r="G40" s="65"/>
      <c r="H40" s="65"/>
      <c r="I40" s="65"/>
      <c r="J40" s="65"/>
      <c r="K40" s="65"/>
      <c r="L40" s="65"/>
      <c r="N40" s="64" t="s">
        <v>15</v>
      </c>
      <c r="O40" s="64"/>
      <c r="P40" s="64"/>
      <c r="S40" s="65" t="s">
        <v>85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2:36" x14ac:dyDescent="0.25">
      <c r="B41" s="64"/>
      <c r="C41" s="64"/>
      <c r="D41" s="64"/>
      <c r="F41" s="65"/>
      <c r="G41" s="65"/>
      <c r="H41" s="65"/>
      <c r="I41" s="65"/>
      <c r="J41" s="65"/>
      <c r="K41" s="65"/>
      <c r="L41" s="65"/>
      <c r="N41" s="64"/>
      <c r="O41" s="64"/>
      <c r="P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6" t="s">
        <v>16</v>
      </c>
      <c r="D43" s="66"/>
      <c r="E43" s="66"/>
      <c r="F43" s="66"/>
      <c r="G43" s="24" t="s">
        <v>17</v>
      </c>
      <c r="H43" s="25"/>
      <c r="I43" s="24" t="s">
        <v>18</v>
      </c>
      <c r="J43" s="26"/>
      <c r="K43" s="24" t="s">
        <v>19</v>
      </c>
      <c r="L43" s="7"/>
      <c r="M43" s="8"/>
      <c r="N43" s="23"/>
      <c r="O43" s="66" t="s">
        <v>20</v>
      </c>
      <c r="P43" s="66"/>
      <c r="Q43" s="24" t="s">
        <v>21</v>
      </c>
      <c r="R43" s="27"/>
      <c r="S43" s="24" t="s">
        <v>22</v>
      </c>
      <c r="T43" s="27"/>
      <c r="U43" s="28" t="s">
        <v>23</v>
      </c>
      <c r="V43" s="27"/>
      <c r="W43" s="24" t="s">
        <v>24</v>
      </c>
      <c r="X43" s="27"/>
      <c r="Y43" s="24" t="s">
        <v>25</v>
      </c>
      <c r="Z43" s="27"/>
      <c r="AA43" s="24" t="s">
        <v>18</v>
      </c>
      <c r="AB43" s="27"/>
      <c r="AC43" s="24" t="s">
        <v>19</v>
      </c>
      <c r="AD43" s="4"/>
    </row>
    <row r="44" spans="2:36" ht="12.9" customHeight="1" x14ac:dyDescent="0.25">
      <c r="B44" s="4"/>
      <c r="C44" s="29" t="s">
        <v>26</v>
      </c>
      <c r="D44" s="62" t="s">
        <v>27</v>
      </c>
      <c r="E44" s="62"/>
      <c r="F44" s="63"/>
      <c r="G44" s="30">
        <v>0</v>
      </c>
      <c r="H44" s="31"/>
      <c r="I44" s="32">
        <v>1.1399999999999999</v>
      </c>
      <c r="J44" s="33"/>
      <c r="K44" s="32">
        <f>G44*I44</f>
        <v>0</v>
      </c>
      <c r="L44" s="7"/>
      <c r="M44" s="8"/>
      <c r="N44" s="23"/>
      <c r="O44" s="62" t="s">
        <v>28</v>
      </c>
      <c r="P44" s="63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>VLOOKUP(S44,$C$44:$I$57,7,0)</f>
        <v>#N/A</v>
      </c>
      <c r="AB44" s="29"/>
      <c r="AC44" s="32">
        <f>IF(ISNUMBER(AA44),Y44*AA44,0)</f>
        <v>0</v>
      </c>
      <c r="AD44" s="4"/>
      <c r="AH44" s="54"/>
      <c r="AI44" s="55"/>
      <c r="AJ44" s="38">
        <v>0.06</v>
      </c>
    </row>
    <row r="45" spans="2:36" ht="12.9" customHeight="1" x14ac:dyDescent="0.25">
      <c r="B45" s="4"/>
      <c r="C45" s="39" t="s">
        <v>29</v>
      </c>
      <c r="D45" s="59" t="s">
        <v>30</v>
      </c>
      <c r="E45" s="59"/>
      <c r="F45" s="60"/>
      <c r="G45" s="40">
        <v>0</v>
      </c>
      <c r="H45" s="41"/>
      <c r="I45" s="42">
        <v>1.64</v>
      </c>
      <c r="J45" s="43"/>
      <c r="K45" s="42">
        <f>G45*I45</f>
        <v>0</v>
      </c>
      <c r="L45" s="7"/>
      <c r="M45" s="8"/>
      <c r="N45" s="23"/>
      <c r="O45" s="59" t="s">
        <v>31</v>
      </c>
      <c r="P45" s="60"/>
      <c r="Q45" s="40">
        <v>0</v>
      </c>
      <c r="R45" s="39"/>
      <c r="S45" s="34"/>
      <c r="T45" s="39"/>
      <c r="U45" s="44">
        <v>0.23</v>
      </c>
      <c r="V45" s="39"/>
      <c r="W45" s="30">
        <v>0</v>
      </c>
      <c r="X45" s="39"/>
      <c r="Y45" s="45">
        <f t="shared" si="0"/>
        <v>0</v>
      </c>
      <c r="Z45" s="39"/>
      <c r="AA45" s="32" t="e">
        <f t="shared" ref="AA45:AA64" si="1">VLOOKUP(S45,$C$44:$I$57,7,0)</f>
        <v>#N/A</v>
      </c>
      <c r="AB45" s="39"/>
      <c r="AC45" s="32">
        <f t="shared" ref="AC45:AC64" si="2">IF(ISNUMBER(AA45),Y45*AA45,0)</f>
        <v>0</v>
      </c>
      <c r="AD45" s="4"/>
      <c r="AH45" s="56"/>
      <c r="AI45" s="55"/>
      <c r="AJ45" s="38">
        <v>0.13</v>
      </c>
    </row>
    <row r="46" spans="2:36" ht="12.9" customHeight="1" x14ac:dyDescent="0.25">
      <c r="B46" s="4"/>
      <c r="C46" s="39" t="s">
        <v>32</v>
      </c>
      <c r="D46" s="59" t="s">
        <v>33</v>
      </c>
      <c r="E46" s="59"/>
      <c r="F46" s="60"/>
      <c r="G46" s="40">
        <v>0</v>
      </c>
      <c r="H46" s="41"/>
      <c r="I46" s="42">
        <v>1.42</v>
      </c>
      <c r="J46" s="43"/>
      <c r="K46" s="42">
        <f t="shared" ref="K46:K57" si="3">G46*I46</f>
        <v>0</v>
      </c>
      <c r="L46" s="7"/>
      <c r="M46" s="8"/>
      <c r="N46" s="23"/>
      <c r="O46" s="59" t="s">
        <v>34</v>
      </c>
      <c r="P46" s="60"/>
      <c r="Q46" s="40">
        <v>0</v>
      </c>
      <c r="R46" s="39"/>
      <c r="S46" s="34"/>
      <c r="T46" s="39"/>
      <c r="U46" s="44">
        <v>0.23</v>
      </c>
      <c r="V46" s="39"/>
      <c r="W46" s="30">
        <v>0</v>
      </c>
      <c r="X46" s="39"/>
      <c r="Y46" s="45">
        <f t="shared" si="0"/>
        <v>0</v>
      </c>
      <c r="Z46" s="39"/>
      <c r="AA46" s="32" t="e">
        <f t="shared" si="1"/>
        <v>#N/A</v>
      </c>
      <c r="AB46" s="39"/>
      <c r="AC46" s="32">
        <f t="shared" si="2"/>
        <v>0</v>
      </c>
      <c r="AD46" s="4"/>
      <c r="AH46" s="56"/>
      <c r="AI46" s="55"/>
      <c r="AJ46" s="38">
        <v>0.23</v>
      </c>
    </row>
    <row r="47" spans="2:36" ht="12.9" customHeight="1" x14ac:dyDescent="0.25">
      <c r="B47" s="4"/>
      <c r="C47" s="39" t="s">
        <v>35</v>
      </c>
      <c r="D47" s="59" t="s">
        <v>36</v>
      </c>
      <c r="E47" s="59"/>
      <c r="F47" s="60"/>
      <c r="G47" s="40">
        <v>0</v>
      </c>
      <c r="H47" s="41"/>
      <c r="I47" s="42">
        <v>8.15</v>
      </c>
      <c r="J47" s="43"/>
      <c r="K47" s="42">
        <f t="shared" si="3"/>
        <v>0</v>
      </c>
      <c r="L47" s="7"/>
      <c r="M47" s="8"/>
      <c r="N47" s="23"/>
      <c r="O47" s="59" t="s">
        <v>37</v>
      </c>
      <c r="P47" s="60"/>
      <c r="Q47" s="40">
        <v>0</v>
      </c>
      <c r="R47" s="39"/>
      <c r="S47" s="34"/>
      <c r="T47" s="39"/>
      <c r="U47" s="44">
        <v>0.23</v>
      </c>
      <c r="V47" s="39"/>
      <c r="W47" s="30">
        <v>0</v>
      </c>
      <c r="X47" s="39"/>
      <c r="Y47" s="45">
        <f t="shared" si="0"/>
        <v>0</v>
      </c>
      <c r="Z47" s="39"/>
      <c r="AA47" s="32" t="e">
        <f t="shared" si="1"/>
        <v>#N/A</v>
      </c>
      <c r="AB47" s="39"/>
      <c r="AC47" s="32">
        <f t="shared" si="2"/>
        <v>0</v>
      </c>
      <c r="AD47" s="4"/>
      <c r="AH47" s="56"/>
      <c r="AI47" s="55"/>
    </row>
    <row r="48" spans="2:36" ht="12.9" customHeight="1" x14ac:dyDescent="0.25">
      <c r="B48" s="4"/>
      <c r="C48" s="39" t="s">
        <v>38</v>
      </c>
      <c r="D48" s="59" t="s">
        <v>39</v>
      </c>
      <c r="E48" s="59"/>
      <c r="F48" s="60"/>
      <c r="G48" s="40">
        <v>0</v>
      </c>
      <c r="H48" s="41"/>
      <c r="I48" s="42">
        <v>2.59</v>
      </c>
      <c r="J48" s="43"/>
      <c r="K48" s="42">
        <f t="shared" si="3"/>
        <v>0</v>
      </c>
      <c r="L48" s="7"/>
      <c r="M48" s="8"/>
      <c r="N48" s="23"/>
      <c r="O48" s="59" t="s">
        <v>40</v>
      </c>
      <c r="P48" s="60"/>
      <c r="Q48" s="40">
        <v>0</v>
      </c>
      <c r="R48" s="39"/>
      <c r="S48" s="34"/>
      <c r="T48" s="39"/>
      <c r="U48" s="44">
        <v>0.23</v>
      </c>
      <c r="V48" s="39"/>
      <c r="W48" s="30">
        <v>0</v>
      </c>
      <c r="X48" s="39"/>
      <c r="Y48" s="45">
        <f t="shared" si="0"/>
        <v>0</v>
      </c>
      <c r="Z48" s="39"/>
      <c r="AA48" s="32" t="e">
        <f t="shared" si="1"/>
        <v>#N/A</v>
      </c>
      <c r="AB48" s="39"/>
      <c r="AC48" s="32">
        <f t="shared" si="2"/>
        <v>0</v>
      </c>
      <c r="AD48" s="4"/>
      <c r="AH48" s="56"/>
      <c r="AI48" s="55"/>
    </row>
    <row r="49" spans="2:35" ht="12.9" customHeight="1" x14ac:dyDescent="0.25">
      <c r="B49" s="4"/>
      <c r="C49" s="39" t="s">
        <v>41</v>
      </c>
      <c r="D49" s="59" t="s">
        <v>42</v>
      </c>
      <c r="E49" s="59"/>
      <c r="F49" s="60"/>
      <c r="G49" s="40">
        <v>0</v>
      </c>
      <c r="H49" s="41"/>
      <c r="I49" s="42">
        <v>13.72</v>
      </c>
      <c r="J49" s="43"/>
      <c r="K49" s="42">
        <f t="shared" si="3"/>
        <v>0</v>
      </c>
      <c r="L49" s="7"/>
      <c r="M49" s="8"/>
      <c r="N49" s="23"/>
      <c r="O49" s="59" t="s">
        <v>43</v>
      </c>
      <c r="P49" s="60"/>
      <c r="Q49" s="40">
        <v>0</v>
      </c>
      <c r="R49" s="39"/>
      <c r="S49" s="34"/>
      <c r="T49" s="39"/>
      <c r="U49" s="44">
        <v>0.23</v>
      </c>
      <c r="V49" s="39"/>
      <c r="W49" s="30">
        <v>0</v>
      </c>
      <c r="X49" s="39"/>
      <c r="Y49" s="45">
        <f t="shared" si="0"/>
        <v>0</v>
      </c>
      <c r="Z49" s="39"/>
      <c r="AA49" s="32" t="e">
        <f t="shared" si="1"/>
        <v>#N/A</v>
      </c>
      <c r="AB49" s="39"/>
      <c r="AC49" s="32">
        <f t="shared" si="2"/>
        <v>0</v>
      </c>
      <c r="AD49" s="4"/>
      <c r="AG49" s="46"/>
      <c r="AH49" s="56"/>
      <c r="AI49" s="55"/>
    </row>
    <row r="50" spans="2:35" ht="12.9" customHeight="1" x14ac:dyDescent="0.25">
      <c r="B50" s="4"/>
      <c r="C50" s="39" t="s">
        <v>44</v>
      </c>
      <c r="D50" s="59" t="s">
        <v>45</v>
      </c>
      <c r="E50" s="59"/>
      <c r="F50" s="60"/>
      <c r="G50" s="40">
        <v>0</v>
      </c>
      <c r="H50" s="41"/>
      <c r="I50" s="42">
        <v>1.89</v>
      </c>
      <c r="J50" s="43"/>
      <c r="K50" s="42">
        <f t="shared" si="3"/>
        <v>0</v>
      </c>
      <c r="L50" s="7"/>
      <c r="M50" s="8"/>
      <c r="N50" s="23"/>
      <c r="O50" s="59" t="s">
        <v>46</v>
      </c>
      <c r="P50" s="60"/>
      <c r="Q50" s="40">
        <v>0</v>
      </c>
      <c r="R50" s="39"/>
      <c r="S50" s="34"/>
      <c r="T50" s="39"/>
      <c r="U50" s="44">
        <v>0.23</v>
      </c>
      <c r="V50" s="39"/>
      <c r="W50" s="30">
        <v>0</v>
      </c>
      <c r="X50" s="39"/>
      <c r="Y50" s="45">
        <f t="shared" si="0"/>
        <v>0</v>
      </c>
      <c r="Z50" s="39"/>
      <c r="AA50" s="32" t="e">
        <f t="shared" si="1"/>
        <v>#N/A</v>
      </c>
      <c r="AB50" s="39"/>
      <c r="AC50" s="32">
        <f t="shared" si="2"/>
        <v>0</v>
      </c>
      <c r="AD50" s="4"/>
      <c r="AH50" s="56"/>
      <c r="AI50" s="55"/>
    </row>
    <row r="51" spans="2:35" ht="12.9" customHeight="1" x14ac:dyDescent="0.25">
      <c r="B51" s="4"/>
      <c r="C51" s="39" t="s">
        <v>47</v>
      </c>
      <c r="D51" s="59" t="s">
        <v>48</v>
      </c>
      <c r="E51" s="59"/>
      <c r="F51" s="60"/>
      <c r="G51" s="40">
        <v>0</v>
      </c>
      <c r="H51" s="41"/>
      <c r="I51" s="42">
        <v>4.3600000000000003</v>
      </c>
      <c r="J51" s="43"/>
      <c r="K51" s="42">
        <f t="shared" si="3"/>
        <v>0</v>
      </c>
      <c r="L51" s="7"/>
      <c r="M51" s="8"/>
      <c r="N51" s="23"/>
      <c r="O51" s="59" t="s">
        <v>49</v>
      </c>
      <c r="P51" s="60"/>
      <c r="Q51" s="40">
        <v>0</v>
      </c>
      <c r="R51" s="39"/>
      <c r="S51" s="34"/>
      <c r="T51" s="39"/>
      <c r="U51" s="44">
        <v>0.23</v>
      </c>
      <c r="V51" s="39"/>
      <c r="W51" s="30">
        <v>0</v>
      </c>
      <c r="X51" s="39"/>
      <c r="Y51" s="45">
        <f t="shared" si="0"/>
        <v>0</v>
      </c>
      <c r="Z51" s="39"/>
      <c r="AA51" s="32" t="e">
        <f t="shared" si="1"/>
        <v>#N/A</v>
      </c>
      <c r="AB51" s="39"/>
      <c r="AC51" s="32">
        <f t="shared" si="2"/>
        <v>0</v>
      </c>
      <c r="AD51" s="4"/>
      <c r="AH51" s="56"/>
      <c r="AI51" s="55"/>
    </row>
    <row r="52" spans="2:35" ht="12.9" customHeight="1" x14ac:dyDescent="0.25">
      <c r="B52" s="4"/>
      <c r="C52" s="39" t="s">
        <v>50</v>
      </c>
      <c r="D52" s="59" t="s">
        <v>51</v>
      </c>
      <c r="E52" s="59"/>
      <c r="F52" s="60"/>
      <c r="G52" s="40">
        <v>0</v>
      </c>
      <c r="H52" s="41"/>
      <c r="I52" s="42">
        <v>5.77</v>
      </c>
      <c r="J52" s="43"/>
      <c r="K52" s="42">
        <f t="shared" si="3"/>
        <v>0</v>
      </c>
      <c r="L52" s="7"/>
      <c r="M52" s="8"/>
      <c r="N52" s="23"/>
      <c r="O52" s="59" t="s">
        <v>52</v>
      </c>
      <c r="P52" s="60"/>
      <c r="Q52" s="40">
        <v>0</v>
      </c>
      <c r="R52" s="39"/>
      <c r="S52" s="34"/>
      <c r="T52" s="39"/>
      <c r="U52" s="44">
        <v>0.23</v>
      </c>
      <c r="V52" s="39"/>
      <c r="W52" s="30">
        <v>0</v>
      </c>
      <c r="X52" s="39"/>
      <c r="Y52" s="45">
        <f t="shared" si="0"/>
        <v>0</v>
      </c>
      <c r="Z52" s="39"/>
      <c r="AA52" s="32" t="e">
        <f t="shared" si="1"/>
        <v>#N/A</v>
      </c>
      <c r="AB52" s="39"/>
      <c r="AC52" s="32">
        <f t="shared" si="2"/>
        <v>0</v>
      </c>
      <c r="AD52" s="4"/>
      <c r="AH52" s="56"/>
      <c r="AI52" s="55"/>
    </row>
    <row r="53" spans="2:35" ht="12.9" customHeight="1" x14ac:dyDescent="0.25">
      <c r="B53" s="4"/>
      <c r="C53" s="39" t="s">
        <v>53</v>
      </c>
      <c r="D53" s="59" t="s">
        <v>54</v>
      </c>
      <c r="E53" s="59"/>
      <c r="F53" s="60"/>
      <c r="G53" s="40">
        <v>0</v>
      </c>
      <c r="H53" s="41"/>
      <c r="I53" s="42">
        <v>54.84</v>
      </c>
      <c r="J53" s="43"/>
      <c r="K53" s="42">
        <f t="shared" si="3"/>
        <v>0</v>
      </c>
      <c r="L53" s="7"/>
      <c r="M53" s="8"/>
      <c r="N53" s="23"/>
      <c r="O53" s="59" t="s">
        <v>55</v>
      </c>
      <c r="P53" s="60"/>
      <c r="Q53" s="40">
        <v>0</v>
      </c>
      <c r="R53" s="39"/>
      <c r="S53" s="34"/>
      <c r="T53" s="39"/>
      <c r="U53" s="44">
        <v>0.23</v>
      </c>
      <c r="V53" s="39"/>
      <c r="W53" s="30">
        <v>0</v>
      </c>
      <c r="X53" s="39"/>
      <c r="Y53" s="45">
        <f t="shared" si="0"/>
        <v>0</v>
      </c>
      <c r="Z53" s="39"/>
      <c r="AA53" s="32" t="e">
        <f t="shared" si="1"/>
        <v>#N/A</v>
      </c>
      <c r="AB53" s="39"/>
      <c r="AC53" s="32">
        <f t="shared" si="2"/>
        <v>0</v>
      </c>
      <c r="AD53" s="4"/>
      <c r="AH53" s="56"/>
      <c r="AI53" s="55"/>
    </row>
    <row r="54" spans="2:35" ht="12.9" customHeight="1" x14ac:dyDescent="0.25">
      <c r="B54" s="4"/>
      <c r="C54" s="39" t="s">
        <v>56</v>
      </c>
      <c r="D54" s="59" t="s">
        <v>57</v>
      </c>
      <c r="E54" s="59"/>
      <c r="F54" s="60"/>
      <c r="G54" s="40">
        <v>0</v>
      </c>
      <c r="H54" s="41"/>
      <c r="I54" s="42">
        <v>0.36</v>
      </c>
      <c r="J54" s="43"/>
      <c r="K54" s="42">
        <f t="shared" si="3"/>
        <v>0</v>
      </c>
      <c r="L54" s="7"/>
      <c r="M54" s="8"/>
      <c r="N54" s="23"/>
      <c r="O54" s="59" t="s">
        <v>58</v>
      </c>
      <c r="P54" s="60"/>
      <c r="Q54" s="40">
        <v>0</v>
      </c>
      <c r="R54" s="39"/>
      <c r="S54" s="34"/>
      <c r="T54" s="39"/>
      <c r="U54" s="44">
        <v>0.23</v>
      </c>
      <c r="V54" s="39"/>
      <c r="W54" s="30">
        <v>0</v>
      </c>
      <c r="X54" s="39"/>
      <c r="Y54" s="45">
        <f t="shared" si="0"/>
        <v>0</v>
      </c>
      <c r="Z54" s="39"/>
      <c r="AA54" s="32" t="e">
        <f t="shared" si="1"/>
        <v>#N/A</v>
      </c>
      <c r="AB54" s="39"/>
      <c r="AC54" s="32">
        <f t="shared" si="2"/>
        <v>0</v>
      </c>
      <c r="AD54" s="4"/>
      <c r="AH54" s="56"/>
      <c r="AI54" s="55"/>
    </row>
    <row r="55" spans="2:35" ht="12.9" customHeight="1" x14ac:dyDescent="0.25">
      <c r="B55" s="4"/>
      <c r="C55" s="39" t="s">
        <v>59</v>
      </c>
      <c r="D55" s="59" t="s">
        <v>60</v>
      </c>
      <c r="E55" s="59"/>
      <c r="F55" s="60"/>
      <c r="G55" s="40">
        <v>0</v>
      </c>
      <c r="H55" s="41"/>
      <c r="I55" s="42">
        <v>0.2</v>
      </c>
      <c r="J55" s="43"/>
      <c r="K55" s="42">
        <f t="shared" si="3"/>
        <v>0</v>
      </c>
      <c r="L55" s="7"/>
      <c r="M55" s="8"/>
      <c r="N55" s="23"/>
      <c r="O55" s="59" t="s">
        <v>61</v>
      </c>
      <c r="P55" s="60"/>
      <c r="Q55" s="40">
        <v>0</v>
      </c>
      <c r="R55" s="39"/>
      <c r="S55" s="34"/>
      <c r="T55" s="39"/>
      <c r="U55" s="44">
        <v>0.23</v>
      </c>
      <c r="V55" s="39"/>
      <c r="W55" s="30">
        <v>0</v>
      </c>
      <c r="X55" s="39"/>
      <c r="Y55" s="45">
        <f t="shared" si="0"/>
        <v>0</v>
      </c>
      <c r="Z55" s="39"/>
      <c r="AA55" s="32" t="e">
        <f t="shared" si="1"/>
        <v>#N/A</v>
      </c>
      <c r="AB55" s="39"/>
      <c r="AC55" s="32">
        <f t="shared" si="2"/>
        <v>0</v>
      </c>
      <c r="AD55" s="4"/>
      <c r="AH55" s="56"/>
      <c r="AI55" s="55"/>
    </row>
    <row r="56" spans="2:35" ht="12.9" customHeight="1" x14ac:dyDescent="0.25">
      <c r="B56" s="4"/>
      <c r="C56" s="39" t="s">
        <v>62</v>
      </c>
      <c r="D56" s="59" t="s">
        <v>63</v>
      </c>
      <c r="E56" s="59"/>
      <c r="F56" s="60"/>
      <c r="G56" s="40">
        <v>0</v>
      </c>
      <c r="H56" s="41"/>
      <c r="I56" s="42">
        <v>1.1499999999999999</v>
      </c>
      <c r="J56" s="43"/>
      <c r="K56" s="42">
        <f t="shared" si="3"/>
        <v>0</v>
      </c>
      <c r="L56" s="7"/>
      <c r="M56" s="8"/>
      <c r="N56" s="23"/>
      <c r="O56" s="59" t="s">
        <v>64</v>
      </c>
      <c r="P56" s="60"/>
      <c r="Q56" s="40">
        <v>0</v>
      </c>
      <c r="R56" s="39"/>
      <c r="S56" s="34"/>
      <c r="T56" s="39"/>
      <c r="U56" s="44">
        <v>0.23</v>
      </c>
      <c r="V56" s="39"/>
      <c r="W56" s="30">
        <v>0</v>
      </c>
      <c r="X56" s="39"/>
      <c r="Y56" s="45">
        <f t="shared" si="0"/>
        <v>0</v>
      </c>
      <c r="Z56" s="39"/>
      <c r="AA56" s="32" t="e">
        <f t="shared" si="1"/>
        <v>#N/A</v>
      </c>
      <c r="AB56" s="39"/>
      <c r="AC56" s="32">
        <f t="shared" si="2"/>
        <v>0</v>
      </c>
      <c r="AD56" s="4"/>
      <c r="AH56" s="56"/>
      <c r="AI56" s="55"/>
    </row>
    <row r="57" spans="2:35" ht="12.9" customHeight="1" x14ac:dyDescent="0.25">
      <c r="B57" s="4"/>
      <c r="C57" s="39" t="s">
        <v>65</v>
      </c>
      <c r="D57" s="59" t="s">
        <v>66</v>
      </c>
      <c r="E57" s="59"/>
      <c r="F57" s="60"/>
      <c r="G57" s="40">
        <v>0</v>
      </c>
      <c r="H57" s="41"/>
      <c r="I57" s="42">
        <v>7.0000000000000007E-2</v>
      </c>
      <c r="J57" s="43"/>
      <c r="K57" s="42">
        <f t="shared" si="3"/>
        <v>0</v>
      </c>
      <c r="L57" s="7"/>
      <c r="M57" s="8"/>
      <c r="N57" s="23"/>
      <c r="O57" s="59" t="s">
        <v>67</v>
      </c>
      <c r="P57" s="60"/>
      <c r="Q57" s="40">
        <v>0</v>
      </c>
      <c r="R57" s="39"/>
      <c r="S57" s="34"/>
      <c r="T57" s="39"/>
      <c r="U57" s="44">
        <v>0.23</v>
      </c>
      <c r="V57" s="39"/>
      <c r="W57" s="30">
        <v>0</v>
      </c>
      <c r="X57" s="39"/>
      <c r="Y57" s="45">
        <f t="shared" si="0"/>
        <v>0</v>
      </c>
      <c r="Z57" s="39"/>
      <c r="AA57" s="32" t="e">
        <f t="shared" si="1"/>
        <v>#N/A</v>
      </c>
      <c r="AB57" s="39"/>
      <c r="AC57" s="32">
        <f t="shared" si="2"/>
        <v>0</v>
      </c>
      <c r="AD57" s="4"/>
      <c r="AH57" s="56"/>
      <c r="AI57" s="55"/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9" t="s">
        <v>68</v>
      </c>
      <c r="P58" s="60"/>
      <c r="Q58" s="40">
        <v>0</v>
      </c>
      <c r="R58" s="39"/>
      <c r="S58" s="34"/>
      <c r="T58" s="39"/>
      <c r="U58" s="44">
        <v>0.23</v>
      </c>
      <c r="V58" s="39"/>
      <c r="W58" s="30">
        <v>0</v>
      </c>
      <c r="X58" s="39"/>
      <c r="Y58" s="45">
        <f t="shared" si="0"/>
        <v>0</v>
      </c>
      <c r="Z58" s="39"/>
      <c r="AA58" s="32" t="e">
        <f t="shared" si="1"/>
        <v>#N/A</v>
      </c>
      <c r="AB58" s="39"/>
      <c r="AC58" s="32">
        <f t="shared" si="2"/>
        <v>0</v>
      </c>
      <c r="AD58" s="4"/>
    </row>
    <row r="59" spans="2:35" ht="12.9" customHeight="1" x14ac:dyDescent="0.25">
      <c r="B59" s="4"/>
      <c r="C59" s="39"/>
      <c r="D59" s="61" t="s">
        <v>69</v>
      </c>
      <c r="E59" s="61"/>
      <c r="F59" s="61"/>
      <c r="G59" s="61"/>
      <c r="H59" s="61"/>
      <c r="I59" s="47" t="s">
        <v>70</v>
      </c>
      <c r="J59" s="57">
        <f>SUM(K44:K57)</f>
        <v>0</v>
      </c>
      <c r="K59" s="58"/>
      <c r="L59" s="7"/>
      <c r="M59" s="8"/>
      <c r="N59" s="7"/>
      <c r="O59" s="59" t="s">
        <v>71</v>
      </c>
      <c r="P59" s="60"/>
      <c r="Q59" s="40">
        <v>0</v>
      </c>
      <c r="R59" s="39"/>
      <c r="S59" s="34"/>
      <c r="T59" s="39"/>
      <c r="U59" s="44">
        <v>0.23</v>
      </c>
      <c r="V59" s="39"/>
      <c r="W59" s="30">
        <v>0</v>
      </c>
      <c r="X59" s="39"/>
      <c r="Y59" s="45">
        <f t="shared" si="0"/>
        <v>0</v>
      </c>
      <c r="Z59" s="39"/>
      <c r="AA59" s="32" t="e">
        <f t="shared" si="1"/>
        <v>#N/A</v>
      </c>
      <c r="AB59" s="39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9" t="s">
        <v>72</v>
      </c>
      <c r="P60" s="60"/>
      <c r="Q60" s="40">
        <v>0</v>
      </c>
      <c r="R60" s="39"/>
      <c r="S60" s="34"/>
      <c r="T60" s="39"/>
      <c r="U60" s="44">
        <v>0.23</v>
      </c>
      <c r="V60" s="39"/>
      <c r="W60" s="30">
        <v>0</v>
      </c>
      <c r="X60" s="39"/>
      <c r="Y60" s="45">
        <f t="shared" si="0"/>
        <v>0</v>
      </c>
      <c r="Z60" s="39"/>
      <c r="AA60" s="32" t="e">
        <f t="shared" si="1"/>
        <v>#N/A</v>
      </c>
      <c r="AB60" s="39"/>
      <c r="AC60" s="32">
        <f t="shared" si="2"/>
        <v>0</v>
      </c>
      <c r="AD60" s="4"/>
    </row>
    <row r="61" spans="2:35" ht="12.9" customHeight="1" x14ac:dyDescent="0.25">
      <c r="N61" s="4"/>
      <c r="O61" s="59" t="s">
        <v>73</v>
      </c>
      <c r="P61" s="60"/>
      <c r="Q61" s="40">
        <v>0</v>
      </c>
      <c r="R61" s="39"/>
      <c r="S61" s="34"/>
      <c r="T61" s="39"/>
      <c r="U61" s="44">
        <v>0.23</v>
      </c>
      <c r="V61" s="39"/>
      <c r="W61" s="30">
        <v>0</v>
      </c>
      <c r="X61" s="39"/>
      <c r="Y61" s="45">
        <f t="shared" si="0"/>
        <v>0</v>
      </c>
      <c r="Z61" s="39"/>
      <c r="AA61" s="32" t="e">
        <f t="shared" si="1"/>
        <v>#N/A</v>
      </c>
      <c r="AB61" s="39"/>
      <c r="AC61" s="32">
        <f t="shared" si="2"/>
        <v>0</v>
      </c>
      <c r="AD61" s="4"/>
    </row>
    <row r="62" spans="2:35" ht="12.9" customHeight="1" x14ac:dyDescent="0.25">
      <c r="N62" s="4"/>
      <c r="O62" s="59" t="s">
        <v>74</v>
      </c>
      <c r="P62" s="60"/>
      <c r="Q62" s="40">
        <v>0</v>
      </c>
      <c r="R62" s="39"/>
      <c r="S62" s="34"/>
      <c r="T62" s="39"/>
      <c r="U62" s="44">
        <v>0.23</v>
      </c>
      <c r="V62" s="39"/>
      <c r="W62" s="30">
        <v>0</v>
      </c>
      <c r="X62" s="39"/>
      <c r="Y62" s="45">
        <f t="shared" si="0"/>
        <v>0</v>
      </c>
      <c r="Z62" s="39"/>
      <c r="AA62" s="32" t="e">
        <f t="shared" si="1"/>
        <v>#N/A</v>
      </c>
      <c r="AB62" s="39"/>
      <c r="AC62" s="32">
        <f t="shared" si="2"/>
        <v>0</v>
      </c>
      <c r="AD62" s="4"/>
    </row>
    <row r="63" spans="2:35" ht="12.9" customHeight="1" x14ac:dyDescent="0.25">
      <c r="N63" s="4"/>
      <c r="O63" s="59" t="s">
        <v>75</v>
      </c>
      <c r="P63" s="60"/>
      <c r="Q63" s="40">
        <v>0</v>
      </c>
      <c r="R63" s="39"/>
      <c r="S63" s="34"/>
      <c r="T63" s="39"/>
      <c r="U63" s="44">
        <v>0.23</v>
      </c>
      <c r="V63" s="39"/>
      <c r="W63" s="30">
        <v>0</v>
      </c>
      <c r="X63" s="39"/>
      <c r="Y63" s="45">
        <f t="shared" si="0"/>
        <v>0</v>
      </c>
      <c r="Z63" s="39"/>
      <c r="AA63" s="32" t="e">
        <f t="shared" si="1"/>
        <v>#N/A</v>
      </c>
      <c r="AB63" s="39"/>
      <c r="AC63" s="32">
        <f t="shared" si="2"/>
        <v>0</v>
      </c>
      <c r="AD63" s="4"/>
    </row>
    <row r="64" spans="2:35" ht="12.9" customHeight="1" x14ac:dyDescent="0.25">
      <c r="N64" s="4"/>
      <c r="O64" s="59" t="s">
        <v>76</v>
      </c>
      <c r="P64" s="60"/>
      <c r="Q64" s="40">
        <v>0</v>
      </c>
      <c r="R64" s="39"/>
      <c r="S64" s="34"/>
      <c r="T64" s="39"/>
      <c r="U64" s="44">
        <v>0.23</v>
      </c>
      <c r="V64" s="39"/>
      <c r="W64" s="30">
        <v>0</v>
      </c>
      <c r="X64" s="39"/>
      <c r="Y64" s="45">
        <f t="shared" si="0"/>
        <v>0</v>
      </c>
      <c r="Z64" s="39"/>
      <c r="AA64" s="32" t="e">
        <f t="shared" si="1"/>
        <v>#N/A</v>
      </c>
      <c r="AB64" s="39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9"/>
      <c r="P66" s="48"/>
      <c r="Q66" s="61" t="s">
        <v>69</v>
      </c>
      <c r="R66" s="61"/>
      <c r="S66" s="61"/>
      <c r="T66" s="61"/>
      <c r="U66" s="61"/>
      <c r="V66" s="61"/>
      <c r="W66" s="61"/>
      <c r="X66" s="61"/>
      <c r="Y66" s="61"/>
      <c r="Z66" s="61"/>
      <c r="AA66" s="47" t="s">
        <v>70</v>
      </c>
      <c r="AB66" s="57">
        <f>SUM(AC44:AC64)</f>
        <v>0</v>
      </c>
      <c r="AC66" s="58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9" t="s">
        <v>77</v>
      </c>
    </row>
    <row r="69" spans="2:30" ht="12.75" customHeight="1" x14ac:dyDescent="0.25"/>
    <row r="76" spans="2:30" s="52" customFormat="1" ht="13.2" x14ac:dyDescent="0.25">
      <c r="B76" s="50" t="s">
        <v>84</v>
      </c>
      <c r="C76" s="50"/>
      <c r="D76" s="50"/>
      <c r="E76" s="50"/>
      <c r="F76" s="50"/>
      <c r="G76" s="50"/>
      <c r="H76" s="50"/>
      <c r="I76" s="50"/>
      <c r="J76" s="50"/>
      <c r="K76" s="50" t="s">
        <v>78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 t="s">
        <v>79</v>
      </c>
    </row>
  </sheetData>
  <sheetProtection algorithmName="SHA-512" hashValue="yLaPZEmrdk0qtUoPxS3FYL9NHdfh5MiPLWgywHr+8kSj7qK/jsJwLJdCF7hqybnbU2ag9Lg/bydSc3otPXq/LQ==" saltValue="kxhlS8xh+EPYl3Apd604YQ==" spinCount="100000" sheet="1" objects="1" scenarios="1" selectLockedCells="1"/>
  <mergeCells count="58">
    <mergeCell ref="AB66:AC66"/>
    <mergeCell ref="O60:P60"/>
    <mergeCell ref="O61:P61"/>
    <mergeCell ref="O62:P62"/>
    <mergeCell ref="O63:P63"/>
    <mergeCell ref="O64:P64"/>
    <mergeCell ref="Q66:Z66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D50:F50"/>
    <mergeCell ref="O50:P50"/>
    <mergeCell ref="D51:F51"/>
    <mergeCell ref="O51:P51"/>
    <mergeCell ref="D52:F52"/>
    <mergeCell ref="O52:P52"/>
    <mergeCell ref="D47:F47"/>
    <mergeCell ref="O47:P47"/>
    <mergeCell ref="D48:F48"/>
    <mergeCell ref="O48:P48"/>
    <mergeCell ref="D49:F49"/>
    <mergeCell ref="O49:P49"/>
    <mergeCell ref="D44:F44"/>
    <mergeCell ref="O44:P44"/>
    <mergeCell ref="D45:F45"/>
    <mergeCell ref="O45:P45"/>
    <mergeCell ref="D46:F46"/>
    <mergeCell ref="O46:P4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B6:C6"/>
    <mergeCell ref="G6:H6"/>
    <mergeCell ref="B10:G11"/>
    <mergeCell ref="C14:K16"/>
    <mergeCell ref="O14:AC14"/>
    <mergeCell ref="P16:S16"/>
  </mergeCells>
  <dataValidations count="3">
    <dataValidation type="decimal" errorStyle="warning" allowBlank="1" showInputMessage="1" showErrorMessage="1" sqref="G45:G57 I45:I57 K45:K57 AA66:AB66 I59:J59" xr:uid="{123B5A55-85DC-44A8-A93D-8C5F8A5A2CD3}">
      <formula1>1</formula1>
      <formula2>1000000</formula2>
    </dataValidation>
    <dataValidation type="list" allowBlank="1" showInputMessage="1" showErrorMessage="1" sqref="S44:S64" xr:uid="{0E2D84E7-90BF-484E-8422-9A84C634C98E}">
      <formula1>$C$44:$C$57</formula1>
    </dataValidation>
    <dataValidation type="list" allowBlank="1" showInputMessage="1" showErrorMessage="1" sqref="U44:U64" xr:uid="{3A3DC138-C39B-4444-AC31-4A871FEF26BC}">
      <formula1>$AJ$44:$AJ$46</formula1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AC67-E169-4F78-8C1A-1E2D5F4832A0}">
  <dimension ref="B1:AJ76"/>
  <sheetViews>
    <sheetView showGridLines="0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6" width="9.109375" style="1" hidden="1" customWidth="1"/>
    <col min="37" max="16384" width="9.109375" style="1"/>
  </cols>
  <sheetData>
    <row r="1" spans="2:30" ht="21" customHeight="1" x14ac:dyDescent="0.25"/>
    <row r="2" spans="2:30" ht="22.2" x14ac:dyDescent="0.35">
      <c r="B2" s="2" t="s">
        <v>0</v>
      </c>
    </row>
    <row r="3" spans="2:30" ht="17.399999999999999" x14ac:dyDescent="0.3">
      <c r="B3" s="3" t="s">
        <v>1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</row>
    <row r="6" spans="2:30" ht="17.399999999999999" x14ac:dyDescent="0.25">
      <c r="B6" s="79" t="s">
        <v>2</v>
      </c>
      <c r="C6" s="80"/>
      <c r="D6" s="6">
        <v>2024</v>
      </c>
      <c r="E6" s="7"/>
      <c r="F6" s="8"/>
      <c r="G6" s="81"/>
      <c r="H6" s="81"/>
      <c r="I6" s="53"/>
      <c r="J6" s="8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4" t="s">
        <v>3</v>
      </c>
      <c r="C10" s="64"/>
      <c r="D10" s="64"/>
      <c r="E10" s="64"/>
      <c r="F10" s="64"/>
      <c r="G10" s="64"/>
      <c r="H10" s="8"/>
      <c r="I10" s="8"/>
      <c r="J10" s="8"/>
      <c r="K10" s="8"/>
      <c r="L10" s="8"/>
      <c r="M10" s="8"/>
      <c r="N10" s="8"/>
    </row>
    <row r="11" spans="2:30" x14ac:dyDescent="0.25">
      <c r="B11" s="64"/>
      <c r="C11" s="64"/>
      <c r="D11" s="64"/>
      <c r="E11" s="64"/>
      <c r="F11" s="64"/>
      <c r="G11" s="64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4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5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82"/>
      <c r="D14" s="83"/>
      <c r="E14" s="83"/>
      <c r="F14" s="83"/>
      <c r="G14" s="83"/>
      <c r="H14" s="83"/>
      <c r="I14" s="83"/>
      <c r="J14" s="83"/>
      <c r="K14" s="84"/>
      <c r="L14" s="4"/>
      <c r="M14" s="4"/>
      <c r="N14" s="4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4"/>
    </row>
    <row r="15" spans="2:30" ht="5.25" customHeight="1" x14ac:dyDescent="0.3">
      <c r="B15" s="4"/>
      <c r="C15" s="85"/>
      <c r="D15" s="86"/>
      <c r="E15" s="86"/>
      <c r="F15" s="86"/>
      <c r="G15" s="86"/>
      <c r="H15" s="86"/>
      <c r="I15" s="86"/>
      <c r="J15" s="86"/>
      <c r="K15" s="87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88"/>
      <c r="D16" s="89"/>
      <c r="E16" s="89"/>
      <c r="F16" s="89"/>
      <c r="G16" s="89"/>
      <c r="H16" s="89"/>
      <c r="I16" s="89"/>
      <c r="J16" s="89"/>
      <c r="K16" s="90"/>
      <c r="L16" s="4"/>
      <c r="M16" s="4"/>
      <c r="N16" s="4"/>
      <c r="O16" s="15" t="s">
        <v>6</v>
      </c>
      <c r="P16" s="70"/>
      <c r="Q16" s="71"/>
      <c r="R16" s="71"/>
      <c r="S16" s="72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7</v>
      </c>
      <c r="D18" s="67"/>
      <c r="E18" s="68"/>
      <c r="F18" s="69"/>
      <c r="G18" s="17"/>
      <c r="H18" s="7"/>
      <c r="I18" s="7"/>
      <c r="J18" s="7"/>
      <c r="K18" s="4"/>
      <c r="L18" s="4"/>
      <c r="M18" s="4"/>
      <c r="N18" s="4"/>
      <c r="O18" s="15" t="s">
        <v>8</v>
      </c>
      <c r="P18" s="70"/>
      <c r="Q18" s="71"/>
      <c r="R18" s="71"/>
      <c r="S18" s="72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9</v>
      </c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76" t="s">
        <v>10</v>
      </c>
      <c r="C24" s="76"/>
      <c r="D24" s="76"/>
      <c r="E24" s="76"/>
      <c r="F24" s="76"/>
      <c r="G24" s="76"/>
    </row>
    <row r="25" spans="2:30" x14ac:dyDescent="0.25">
      <c r="B25" s="76"/>
      <c r="C25" s="76"/>
      <c r="D25" s="76"/>
      <c r="E25" s="76"/>
      <c r="F25" s="76"/>
      <c r="G25" s="76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77" t="s">
        <v>11</v>
      </c>
      <c r="D27" s="77"/>
      <c r="E27" s="77"/>
      <c r="F27" s="77"/>
      <c r="G27" s="77"/>
      <c r="H27" s="77"/>
      <c r="I27" s="77"/>
      <c r="J27" s="77"/>
      <c r="K27" s="77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77"/>
      <c r="D28" s="77"/>
      <c r="E28" s="77"/>
      <c r="F28" s="77"/>
      <c r="G28" s="77"/>
      <c r="H28" s="77"/>
      <c r="I28" s="77"/>
      <c r="J28" s="77"/>
      <c r="K28" s="7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77"/>
      <c r="D29" s="77"/>
      <c r="E29" s="77"/>
      <c r="F29" s="77"/>
      <c r="G29" s="77"/>
      <c r="H29" s="77"/>
      <c r="I29" s="77"/>
      <c r="J29" s="77"/>
      <c r="K29" s="7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77"/>
      <c r="D30" s="77"/>
      <c r="E30" s="77"/>
      <c r="F30" s="77"/>
      <c r="G30" s="77"/>
      <c r="H30" s="77"/>
      <c r="I30" s="77"/>
      <c r="J30" s="77"/>
      <c r="K30" s="7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78" t="s">
        <v>12</v>
      </c>
      <c r="D32" s="78"/>
      <c r="E32" s="78"/>
      <c r="F32" s="78"/>
      <c r="G32" s="78"/>
      <c r="H32" s="78"/>
      <c r="I32" s="78"/>
      <c r="J32" s="78"/>
      <c r="K32" s="7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4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36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36" ht="4.5" customHeight="1" x14ac:dyDescent="0.25">
      <c r="B40" s="64" t="s">
        <v>14</v>
      </c>
      <c r="C40" s="64"/>
      <c r="D40" s="64"/>
      <c r="F40" s="65" t="s">
        <v>80</v>
      </c>
      <c r="G40" s="65"/>
      <c r="H40" s="65"/>
      <c r="I40" s="65"/>
      <c r="J40" s="65"/>
      <c r="K40" s="65"/>
      <c r="L40" s="65"/>
      <c r="N40" s="64" t="s">
        <v>15</v>
      </c>
      <c r="O40" s="64"/>
      <c r="P40" s="64"/>
      <c r="S40" s="65" t="s">
        <v>80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2:36" x14ac:dyDescent="0.25">
      <c r="B41" s="64"/>
      <c r="C41" s="64"/>
      <c r="D41" s="64"/>
      <c r="F41" s="65"/>
      <c r="G41" s="65"/>
      <c r="H41" s="65"/>
      <c r="I41" s="65"/>
      <c r="J41" s="65"/>
      <c r="K41" s="65"/>
      <c r="L41" s="65"/>
      <c r="N41" s="64"/>
      <c r="O41" s="64"/>
      <c r="P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6" t="s">
        <v>16</v>
      </c>
      <c r="D43" s="66"/>
      <c r="E43" s="66"/>
      <c r="F43" s="66"/>
      <c r="G43" s="24" t="s">
        <v>17</v>
      </c>
      <c r="H43" s="25"/>
      <c r="I43" s="24" t="s">
        <v>18</v>
      </c>
      <c r="J43" s="26"/>
      <c r="K43" s="24" t="s">
        <v>19</v>
      </c>
      <c r="L43" s="7"/>
      <c r="M43" s="8"/>
      <c r="N43" s="23"/>
      <c r="O43" s="66" t="s">
        <v>20</v>
      </c>
      <c r="P43" s="66"/>
      <c r="Q43" s="24" t="s">
        <v>21</v>
      </c>
      <c r="R43" s="27"/>
      <c r="S43" s="24" t="s">
        <v>22</v>
      </c>
      <c r="T43" s="27"/>
      <c r="U43" s="28" t="s">
        <v>23</v>
      </c>
      <c r="V43" s="27"/>
      <c r="W43" s="24" t="s">
        <v>24</v>
      </c>
      <c r="X43" s="27"/>
      <c r="Y43" s="24" t="s">
        <v>25</v>
      </c>
      <c r="Z43" s="27"/>
      <c r="AA43" s="24" t="s">
        <v>18</v>
      </c>
      <c r="AB43" s="27"/>
      <c r="AC43" s="24" t="s">
        <v>19</v>
      </c>
      <c r="AD43" s="4"/>
    </row>
    <row r="44" spans="2:36" ht="12.9" customHeight="1" x14ac:dyDescent="0.25">
      <c r="B44" s="4"/>
      <c r="C44" s="29" t="s">
        <v>26</v>
      </c>
      <c r="D44" s="62" t="s">
        <v>27</v>
      </c>
      <c r="E44" s="62"/>
      <c r="F44" s="63"/>
      <c r="G44" s="30">
        <v>0</v>
      </c>
      <c r="H44" s="31"/>
      <c r="I44" s="32">
        <v>1.05</v>
      </c>
      <c r="J44" s="33"/>
      <c r="K44" s="32">
        <f>G44*I44</f>
        <v>0</v>
      </c>
      <c r="L44" s="7"/>
      <c r="M44" s="8"/>
      <c r="N44" s="23"/>
      <c r="O44" s="62" t="s">
        <v>28</v>
      </c>
      <c r="P44" s="63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 t="shared" ref="AA44:AA64" si="1">VLOOKUP(S44,$AH$44:$AI$57,2,0)</f>
        <v>#N/A</v>
      </c>
      <c r="AB44" s="29"/>
      <c r="AC44" s="32">
        <f>IF(ISNUMBER(AA44),Y44*AA44,0)</f>
        <v>0</v>
      </c>
      <c r="AD44" s="4"/>
      <c r="AH44" s="29" t="s">
        <v>26</v>
      </c>
      <c r="AI44" s="37">
        <v>1.05</v>
      </c>
      <c r="AJ44" s="38">
        <v>0.06</v>
      </c>
    </row>
    <row r="45" spans="2:36" ht="12.9" customHeight="1" x14ac:dyDescent="0.25">
      <c r="B45" s="4"/>
      <c r="C45" s="39" t="s">
        <v>29</v>
      </c>
      <c r="D45" s="59" t="s">
        <v>30</v>
      </c>
      <c r="E45" s="59"/>
      <c r="F45" s="60"/>
      <c r="G45" s="40">
        <v>0</v>
      </c>
      <c r="H45" s="41"/>
      <c r="I45" s="42">
        <v>1.8</v>
      </c>
      <c r="J45" s="43"/>
      <c r="K45" s="42">
        <f>G45*I45</f>
        <v>0</v>
      </c>
      <c r="L45" s="7"/>
      <c r="M45" s="8"/>
      <c r="N45" s="23"/>
      <c r="O45" s="59" t="s">
        <v>31</v>
      </c>
      <c r="P45" s="60"/>
      <c r="Q45" s="40">
        <v>0</v>
      </c>
      <c r="R45" s="39"/>
      <c r="S45" s="34"/>
      <c r="T45" s="39"/>
      <c r="U45" s="44">
        <v>0.23</v>
      </c>
      <c r="V45" s="39"/>
      <c r="W45" s="30">
        <v>0</v>
      </c>
      <c r="X45" s="39"/>
      <c r="Y45" s="45">
        <f t="shared" si="0"/>
        <v>0</v>
      </c>
      <c r="Z45" s="39"/>
      <c r="AA45" s="32" t="e">
        <f t="shared" si="1"/>
        <v>#N/A</v>
      </c>
      <c r="AB45" s="39"/>
      <c r="AC45" s="32">
        <f t="shared" ref="AC45:AC64" si="2">IF(ISNUMBER(AA45),Y45*AA45,0)</f>
        <v>0</v>
      </c>
      <c r="AD45" s="4"/>
      <c r="AH45" s="39" t="s">
        <v>29</v>
      </c>
      <c r="AI45" s="37">
        <v>1.8</v>
      </c>
      <c r="AJ45" s="38">
        <v>0.13</v>
      </c>
    </row>
    <row r="46" spans="2:36" ht="12.9" customHeight="1" x14ac:dyDescent="0.25">
      <c r="B46" s="4"/>
      <c r="C46" s="39" t="s">
        <v>32</v>
      </c>
      <c r="D46" s="59" t="s">
        <v>33</v>
      </c>
      <c r="E46" s="59"/>
      <c r="F46" s="60"/>
      <c r="G46" s="40">
        <v>0</v>
      </c>
      <c r="H46" s="41"/>
      <c r="I46" s="42">
        <v>1.56</v>
      </c>
      <c r="J46" s="43"/>
      <c r="K46" s="42">
        <f t="shared" ref="K46:K57" si="3">G46*I46</f>
        <v>0</v>
      </c>
      <c r="L46" s="7"/>
      <c r="M46" s="8"/>
      <c r="N46" s="23"/>
      <c r="O46" s="59" t="s">
        <v>34</v>
      </c>
      <c r="P46" s="60"/>
      <c r="Q46" s="40">
        <v>0</v>
      </c>
      <c r="R46" s="39"/>
      <c r="S46" s="34"/>
      <c r="T46" s="39"/>
      <c r="U46" s="44">
        <v>0.23</v>
      </c>
      <c r="V46" s="39"/>
      <c r="W46" s="30">
        <v>0</v>
      </c>
      <c r="X46" s="39"/>
      <c r="Y46" s="45">
        <f t="shared" si="0"/>
        <v>0</v>
      </c>
      <c r="Z46" s="39"/>
      <c r="AA46" s="32" t="e">
        <f t="shared" si="1"/>
        <v>#N/A</v>
      </c>
      <c r="AB46" s="39"/>
      <c r="AC46" s="32">
        <f t="shared" si="2"/>
        <v>0</v>
      </c>
      <c r="AD46" s="4"/>
      <c r="AH46" s="39" t="s">
        <v>32</v>
      </c>
      <c r="AI46" s="37">
        <v>1.56</v>
      </c>
      <c r="AJ46" s="38">
        <v>0.23</v>
      </c>
    </row>
    <row r="47" spans="2:36" ht="12.9" customHeight="1" x14ac:dyDescent="0.25">
      <c r="B47" s="4"/>
      <c r="C47" s="39" t="s">
        <v>35</v>
      </c>
      <c r="D47" s="59" t="s">
        <v>36</v>
      </c>
      <c r="E47" s="59"/>
      <c r="F47" s="60"/>
      <c r="G47" s="40">
        <v>0</v>
      </c>
      <c r="H47" s="41"/>
      <c r="I47" s="42">
        <v>7.44</v>
      </c>
      <c r="J47" s="43"/>
      <c r="K47" s="42">
        <f t="shared" si="3"/>
        <v>0</v>
      </c>
      <c r="L47" s="7"/>
      <c r="M47" s="8"/>
      <c r="N47" s="23"/>
      <c r="O47" s="59" t="s">
        <v>37</v>
      </c>
      <c r="P47" s="60"/>
      <c r="Q47" s="40">
        <v>0</v>
      </c>
      <c r="R47" s="39"/>
      <c r="S47" s="34"/>
      <c r="T47" s="39"/>
      <c r="U47" s="44">
        <v>0.23</v>
      </c>
      <c r="V47" s="39"/>
      <c r="W47" s="30">
        <v>0</v>
      </c>
      <c r="X47" s="39"/>
      <c r="Y47" s="45">
        <f t="shared" si="0"/>
        <v>0</v>
      </c>
      <c r="Z47" s="39"/>
      <c r="AA47" s="32" t="e">
        <f t="shared" si="1"/>
        <v>#N/A</v>
      </c>
      <c r="AB47" s="39"/>
      <c r="AC47" s="32">
        <f t="shared" si="2"/>
        <v>0</v>
      </c>
      <c r="AD47" s="4"/>
      <c r="AH47" s="39" t="s">
        <v>35</v>
      </c>
      <c r="AI47" s="37">
        <v>7.44</v>
      </c>
    </row>
    <row r="48" spans="2:36" ht="12.9" customHeight="1" x14ac:dyDescent="0.25">
      <c r="B48" s="4"/>
      <c r="C48" s="39" t="s">
        <v>38</v>
      </c>
      <c r="D48" s="59" t="s">
        <v>39</v>
      </c>
      <c r="E48" s="59"/>
      <c r="F48" s="60"/>
      <c r="G48" s="40">
        <v>0</v>
      </c>
      <c r="H48" s="41"/>
      <c r="I48" s="42">
        <v>2.75</v>
      </c>
      <c r="J48" s="43"/>
      <c r="K48" s="42">
        <f t="shared" si="3"/>
        <v>0</v>
      </c>
      <c r="L48" s="7"/>
      <c r="M48" s="8"/>
      <c r="N48" s="23"/>
      <c r="O48" s="59" t="s">
        <v>40</v>
      </c>
      <c r="P48" s="60"/>
      <c r="Q48" s="40">
        <v>0</v>
      </c>
      <c r="R48" s="39"/>
      <c r="S48" s="34"/>
      <c r="T48" s="39"/>
      <c r="U48" s="44">
        <v>0.23</v>
      </c>
      <c r="V48" s="39"/>
      <c r="W48" s="30">
        <v>0</v>
      </c>
      <c r="X48" s="39"/>
      <c r="Y48" s="45">
        <f t="shared" si="0"/>
        <v>0</v>
      </c>
      <c r="Z48" s="39"/>
      <c r="AA48" s="32" t="e">
        <f t="shared" si="1"/>
        <v>#N/A</v>
      </c>
      <c r="AB48" s="39"/>
      <c r="AC48" s="32">
        <f t="shared" si="2"/>
        <v>0</v>
      </c>
      <c r="AD48" s="4"/>
      <c r="AH48" s="39" t="s">
        <v>38</v>
      </c>
      <c r="AI48" s="37">
        <v>2.75</v>
      </c>
    </row>
    <row r="49" spans="2:35" ht="12.9" customHeight="1" x14ac:dyDescent="0.25">
      <c r="B49" s="4"/>
      <c r="C49" s="39" t="s">
        <v>41</v>
      </c>
      <c r="D49" s="59" t="s">
        <v>42</v>
      </c>
      <c r="E49" s="59"/>
      <c r="F49" s="60"/>
      <c r="G49" s="40">
        <v>0</v>
      </c>
      <c r="H49" s="41"/>
      <c r="I49" s="42">
        <v>9.0500000000000007</v>
      </c>
      <c r="J49" s="43"/>
      <c r="K49" s="42">
        <f t="shared" si="3"/>
        <v>0</v>
      </c>
      <c r="L49" s="7"/>
      <c r="M49" s="8"/>
      <c r="N49" s="23"/>
      <c r="O49" s="59" t="s">
        <v>43</v>
      </c>
      <c r="P49" s="60"/>
      <c r="Q49" s="40">
        <v>0</v>
      </c>
      <c r="R49" s="39"/>
      <c r="S49" s="34"/>
      <c r="T49" s="39"/>
      <c r="U49" s="44">
        <v>0.23</v>
      </c>
      <c r="V49" s="39"/>
      <c r="W49" s="30">
        <v>0</v>
      </c>
      <c r="X49" s="39"/>
      <c r="Y49" s="45">
        <f t="shared" si="0"/>
        <v>0</v>
      </c>
      <c r="Z49" s="39"/>
      <c r="AA49" s="32" t="e">
        <f t="shared" si="1"/>
        <v>#N/A</v>
      </c>
      <c r="AB49" s="39"/>
      <c r="AC49" s="32">
        <f t="shared" si="2"/>
        <v>0</v>
      </c>
      <c r="AD49" s="4"/>
      <c r="AG49" s="46"/>
      <c r="AH49" s="39" t="s">
        <v>41</v>
      </c>
      <c r="AI49" s="37">
        <v>9.0500000000000007</v>
      </c>
    </row>
    <row r="50" spans="2:35" ht="12.9" customHeight="1" x14ac:dyDescent="0.25">
      <c r="B50" s="4"/>
      <c r="C50" s="39" t="s">
        <v>44</v>
      </c>
      <c r="D50" s="59" t="s">
        <v>45</v>
      </c>
      <c r="E50" s="59"/>
      <c r="F50" s="60"/>
      <c r="G50" s="40">
        <v>0</v>
      </c>
      <c r="H50" s="41"/>
      <c r="I50" s="42">
        <v>1.55</v>
      </c>
      <c r="J50" s="43"/>
      <c r="K50" s="42">
        <f t="shared" si="3"/>
        <v>0</v>
      </c>
      <c r="L50" s="7"/>
      <c r="M50" s="8"/>
      <c r="N50" s="23"/>
      <c r="O50" s="59" t="s">
        <v>46</v>
      </c>
      <c r="P50" s="60"/>
      <c r="Q50" s="40">
        <v>0</v>
      </c>
      <c r="R50" s="39"/>
      <c r="S50" s="34"/>
      <c r="T50" s="39"/>
      <c r="U50" s="44">
        <v>0.23</v>
      </c>
      <c r="V50" s="39"/>
      <c r="W50" s="30">
        <v>0</v>
      </c>
      <c r="X50" s="39"/>
      <c r="Y50" s="45">
        <f t="shared" si="0"/>
        <v>0</v>
      </c>
      <c r="Z50" s="39"/>
      <c r="AA50" s="32" t="e">
        <f t="shared" si="1"/>
        <v>#N/A</v>
      </c>
      <c r="AB50" s="39"/>
      <c r="AC50" s="32">
        <f t="shared" si="2"/>
        <v>0</v>
      </c>
      <c r="AD50" s="4"/>
      <c r="AH50" s="39" t="s">
        <v>44</v>
      </c>
      <c r="AI50" s="37">
        <v>1.55</v>
      </c>
    </row>
    <row r="51" spans="2:35" ht="12.9" customHeight="1" x14ac:dyDescent="0.25">
      <c r="B51" s="4"/>
      <c r="C51" s="39" t="s">
        <v>47</v>
      </c>
      <c r="D51" s="59" t="s">
        <v>48</v>
      </c>
      <c r="E51" s="59"/>
      <c r="F51" s="60"/>
      <c r="G51" s="40">
        <v>0</v>
      </c>
      <c r="H51" s="41"/>
      <c r="I51" s="42">
        <v>3.58</v>
      </c>
      <c r="J51" s="43"/>
      <c r="K51" s="42">
        <f t="shared" si="3"/>
        <v>0</v>
      </c>
      <c r="L51" s="7"/>
      <c r="M51" s="8"/>
      <c r="N51" s="23"/>
      <c r="O51" s="59" t="s">
        <v>49</v>
      </c>
      <c r="P51" s="60"/>
      <c r="Q51" s="40">
        <v>0</v>
      </c>
      <c r="R51" s="39"/>
      <c r="S51" s="34"/>
      <c r="T51" s="39"/>
      <c r="U51" s="44">
        <v>0.23</v>
      </c>
      <c r="V51" s="39"/>
      <c r="W51" s="30">
        <v>0</v>
      </c>
      <c r="X51" s="39"/>
      <c r="Y51" s="45">
        <f t="shared" si="0"/>
        <v>0</v>
      </c>
      <c r="Z51" s="39"/>
      <c r="AA51" s="32" t="e">
        <f t="shared" si="1"/>
        <v>#N/A</v>
      </c>
      <c r="AB51" s="39"/>
      <c r="AC51" s="32">
        <f t="shared" si="2"/>
        <v>0</v>
      </c>
      <c r="AD51" s="4"/>
      <c r="AH51" s="39" t="s">
        <v>47</v>
      </c>
      <c r="AI51" s="37">
        <v>3.58</v>
      </c>
    </row>
    <row r="52" spans="2:35" ht="12.9" customHeight="1" x14ac:dyDescent="0.25">
      <c r="B52" s="4"/>
      <c r="C52" s="39" t="s">
        <v>50</v>
      </c>
      <c r="D52" s="59" t="s">
        <v>51</v>
      </c>
      <c r="E52" s="59"/>
      <c r="F52" s="60"/>
      <c r="G52" s="40">
        <v>0</v>
      </c>
      <c r="H52" s="41"/>
      <c r="I52" s="42">
        <v>7.99</v>
      </c>
      <c r="J52" s="43"/>
      <c r="K52" s="42">
        <f t="shared" si="3"/>
        <v>0</v>
      </c>
      <c r="L52" s="7"/>
      <c r="M52" s="8"/>
      <c r="N52" s="23"/>
      <c r="O52" s="59" t="s">
        <v>52</v>
      </c>
      <c r="P52" s="60"/>
      <c r="Q52" s="40">
        <v>0</v>
      </c>
      <c r="R52" s="39"/>
      <c r="S52" s="34"/>
      <c r="T52" s="39"/>
      <c r="U52" s="44">
        <v>0.23</v>
      </c>
      <c r="V52" s="39"/>
      <c r="W52" s="30">
        <v>0</v>
      </c>
      <c r="X52" s="39"/>
      <c r="Y52" s="45">
        <f t="shared" si="0"/>
        <v>0</v>
      </c>
      <c r="Z52" s="39"/>
      <c r="AA52" s="32" t="e">
        <f t="shared" si="1"/>
        <v>#N/A</v>
      </c>
      <c r="AB52" s="39"/>
      <c r="AC52" s="32">
        <f t="shared" si="2"/>
        <v>0</v>
      </c>
      <c r="AD52" s="4"/>
      <c r="AH52" s="39" t="s">
        <v>50</v>
      </c>
      <c r="AI52" s="37">
        <v>7.99</v>
      </c>
    </row>
    <row r="53" spans="2:35" ht="12.9" customHeight="1" x14ac:dyDescent="0.25">
      <c r="B53" s="4"/>
      <c r="C53" s="39" t="s">
        <v>53</v>
      </c>
      <c r="D53" s="59" t="s">
        <v>54</v>
      </c>
      <c r="E53" s="59"/>
      <c r="F53" s="60"/>
      <c r="G53" s="40">
        <v>0</v>
      </c>
      <c r="H53" s="41"/>
      <c r="I53" s="42">
        <v>38.020000000000003</v>
      </c>
      <c r="J53" s="43"/>
      <c r="K53" s="42">
        <f t="shared" si="3"/>
        <v>0</v>
      </c>
      <c r="L53" s="7"/>
      <c r="M53" s="8"/>
      <c r="N53" s="23"/>
      <c r="O53" s="59" t="s">
        <v>55</v>
      </c>
      <c r="P53" s="60"/>
      <c r="Q53" s="40">
        <v>0</v>
      </c>
      <c r="R53" s="39"/>
      <c r="S53" s="34"/>
      <c r="T53" s="39"/>
      <c r="U53" s="44">
        <v>0.23</v>
      </c>
      <c r="V53" s="39"/>
      <c r="W53" s="30">
        <v>0</v>
      </c>
      <c r="X53" s="39"/>
      <c r="Y53" s="45">
        <f t="shared" si="0"/>
        <v>0</v>
      </c>
      <c r="Z53" s="39"/>
      <c r="AA53" s="32" t="e">
        <f t="shared" si="1"/>
        <v>#N/A</v>
      </c>
      <c r="AB53" s="39"/>
      <c r="AC53" s="32">
        <f t="shared" si="2"/>
        <v>0</v>
      </c>
      <c r="AD53" s="4"/>
      <c r="AH53" s="39" t="s">
        <v>53</v>
      </c>
      <c r="AI53" s="37">
        <v>38.020000000000003</v>
      </c>
    </row>
    <row r="54" spans="2:35" ht="12.9" customHeight="1" x14ac:dyDescent="0.25">
      <c r="B54" s="4"/>
      <c r="C54" s="39" t="s">
        <v>56</v>
      </c>
      <c r="D54" s="59" t="s">
        <v>57</v>
      </c>
      <c r="E54" s="59"/>
      <c r="F54" s="60"/>
      <c r="G54" s="40">
        <v>0</v>
      </c>
      <c r="H54" s="41"/>
      <c r="I54" s="42">
        <v>0.65</v>
      </c>
      <c r="J54" s="43"/>
      <c r="K54" s="42">
        <f t="shared" si="3"/>
        <v>0</v>
      </c>
      <c r="L54" s="7"/>
      <c r="M54" s="8"/>
      <c r="N54" s="23"/>
      <c r="O54" s="59" t="s">
        <v>58</v>
      </c>
      <c r="P54" s="60"/>
      <c r="Q54" s="40">
        <v>0</v>
      </c>
      <c r="R54" s="39"/>
      <c r="S54" s="34"/>
      <c r="T54" s="39"/>
      <c r="U54" s="44">
        <v>0.23</v>
      </c>
      <c r="V54" s="39"/>
      <c r="W54" s="30">
        <v>0</v>
      </c>
      <c r="X54" s="39"/>
      <c r="Y54" s="45">
        <f t="shared" si="0"/>
        <v>0</v>
      </c>
      <c r="Z54" s="39"/>
      <c r="AA54" s="32" t="e">
        <f t="shared" si="1"/>
        <v>#N/A</v>
      </c>
      <c r="AB54" s="39"/>
      <c r="AC54" s="32">
        <f t="shared" si="2"/>
        <v>0</v>
      </c>
      <c r="AD54" s="4"/>
      <c r="AH54" s="39" t="s">
        <v>56</v>
      </c>
      <c r="AI54" s="37">
        <v>0.65</v>
      </c>
    </row>
    <row r="55" spans="2:35" ht="12.9" customHeight="1" x14ac:dyDescent="0.25">
      <c r="B55" s="4"/>
      <c r="C55" s="39" t="s">
        <v>59</v>
      </c>
      <c r="D55" s="59" t="s">
        <v>60</v>
      </c>
      <c r="E55" s="59"/>
      <c r="F55" s="60"/>
      <c r="G55" s="40">
        <v>0</v>
      </c>
      <c r="H55" s="41"/>
      <c r="I55" s="42">
        <v>0.2</v>
      </c>
      <c r="J55" s="43"/>
      <c r="K55" s="42">
        <f t="shared" si="3"/>
        <v>0</v>
      </c>
      <c r="L55" s="7"/>
      <c r="M55" s="8"/>
      <c r="N55" s="23"/>
      <c r="O55" s="59" t="s">
        <v>61</v>
      </c>
      <c r="P55" s="60"/>
      <c r="Q55" s="40">
        <v>0</v>
      </c>
      <c r="R55" s="39"/>
      <c r="S55" s="34"/>
      <c r="T55" s="39"/>
      <c r="U55" s="44">
        <v>0.23</v>
      </c>
      <c r="V55" s="39"/>
      <c r="W55" s="30">
        <v>0</v>
      </c>
      <c r="X55" s="39"/>
      <c r="Y55" s="45">
        <f t="shared" si="0"/>
        <v>0</v>
      </c>
      <c r="Z55" s="39"/>
      <c r="AA55" s="32" t="e">
        <f t="shared" si="1"/>
        <v>#N/A</v>
      </c>
      <c r="AB55" s="39"/>
      <c r="AC55" s="32">
        <f t="shared" si="2"/>
        <v>0</v>
      </c>
      <c r="AD55" s="4"/>
      <c r="AH55" s="39" t="s">
        <v>59</v>
      </c>
      <c r="AI55" s="37">
        <v>0.2</v>
      </c>
    </row>
    <row r="56" spans="2:35" ht="12.9" customHeight="1" x14ac:dyDescent="0.25">
      <c r="B56" s="4"/>
      <c r="C56" s="39" t="s">
        <v>62</v>
      </c>
      <c r="D56" s="59" t="s">
        <v>63</v>
      </c>
      <c r="E56" s="59"/>
      <c r="F56" s="60"/>
      <c r="G56" s="40">
        <v>0</v>
      </c>
      <c r="H56" s="41"/>
      <c r="I56" s="42">
        <v>1.05</v>
      </c>
      <c r="J56" s="43"/>
      <c r="K56" s="42">
        <f t="shared" si="3"/>
        <v>0</v>
      </c>
      <c r="L56" s="7"/>
      <c r="M56" s="8"/>
      <c r="N56" s="23"/>
      <c r="O56" s="59" t="s">
        <v>64</v>
      </c>
      <c r="P56" s="60"/>
      <c r="Q56" s="40">
        <v>0</v>
      </c>
      <c r="R56" s="39"/>
      <c r="S56" s="34"/>
      <c r="T56" s="39"/>
      <c r="U56" s="44">
        <v>0.23</v>
      </c>
      <c r="V56" s="39"/>
      <c r="W56" s="30">
        <v>0</v>
      </c>
      <c r="X56" s="39"/>
      <c r="Y56" s="45">
        <f t="shared" si="0"/>
        <v>0</v>
      </c>
      <c r="Z56" s="39"/>
      <c r="AA56" s="32" t="e">
        <f t="shared" si="1"/>
        <v>#N/A</v>
      </c>
      <c r="AB56" s="39"/>
      <c r="AC56" s="32">
        <f t="shared" si="2"/>
        <v>0</v>
      </c>
      <c r="AD56" s="4"/>
      <c r="AH56" s="39" t="s">
        <v>62</v>
      </c>
      <c r="AI56" s="37">
        <v>1.05</v>
      </c>
    </row>
    <row r="57" spans="2:35" ht="12.9" customHeight="1" x14ac:dyDescent="0.25">
      <c r="B57" s="4"/>
      <c r="C57" s="39" t="s">
        <v>65</v>
      </c>
      <c r="D57" s="59" t="s">
        <v>66</v>
      </c>
      <c r="E57" s="59"/>
      <c r="F57" s="60"/>
      <c r="G57" s="40">
        <v>0</v>
      </c>
      <c r="H57" s="41"/>
      <c r="I57" s="42">
        <v>7.0000000000000007E-2</v>
      </c>
      <c r="J57" s="43"/>
      <c r="K57" s="42">
        <f t="shared" si="3"/>
        <v>0</v>
      </c>
      <c r="L57" s="7"/>
      <c r="M57" s="8"/>
      <c r="N57" s="23"/>
      <c r="O57" s="59" t="s">
        <v>67</v>
      </c>
      <c r="P57" s="60"/>
      <c r="Q57" s="40">
        <v>0</v>
      </c>
      <c r="R57" s="39"/>
      <c r="S57" s="34"/>
      <c r="T57" s="39"/>
      <c r="U57" s="44">
        <v>0.23</v>
      </c>
      <c r="V57" s="39"/>
      <c r="W57" s="30">
        <v>0</v>
      </c>
      <c r="X57" s="39"/>
      <c r="Y57" s="45">
        <f t="shared" si="0"/>
        <v>0</v>
      </c>
      <c r="Z57" s="39"/>
      <c r="AA57" s="32" t="e">
        <f t="shared" si="1"/>
        <v>#N/A</v>
      </c>
      <c r="AB57" s="39"/>
      <c r="AC57" s="32">
        <f t="shared" si="2"/>
        <v>0</v>
      </c>
      <c r="AD57" s="4"/>
      <c r="AH57" s="39" t="s">
        <v>65</v>
      </c>
      <c r="AI57" s="37">
        <v>7.0000000000000007E-2</v>
      </c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9" t="s">
        <v>68</v>
      </c>
      <c r="P58" s="60"/>
      <c r="Q58" s="40">
        <v>0</v>
      </c>
      <c r="R58" s="39"/>
      <c r="S58" s="34"/>
      <c r="T58" s="39"/>
      <c r="U58" s="44">
        <v>0.23</v>
      </c>
      <c r="V58" s="39"/>
      <c r="W58" s="30">
        <v>0</v>
      </c>
      <c r="X58" s="39"/>
      <c r="Y58" s="45">
        <f t="shared" si="0"/>
        <v>0</v>
      </c>
      <c r="Z58" s="39"/>
      <c r="AA58" s="32" t="e">
        <f t="shared" si="1"/>
        <v>#N/A</v>
      </c>
      <c r="AB58" s="39"/>
      <c r="AC58" s="32">
        <f t="shared" si="2"/>
        <v>0</v>
      </c>
      <c r="AD58" s="4"/>
    </row>
    <row r="59" spans="2:35" ht="12.9" customHeight="1" x14ac:dyDescent="0.25">
      <c r="B59" s="4"/>
      <c r="C59" s="39"/>
      <c r="D59" s="61" t="s">
        <v>69</v>
      </c>
      <c r="E59" s="61"/>
      <c r="F59" s="61"/>
      <c r="G59" s="61"/>
      <c r="H59" s="61"/>
      <c r="I59" s="47" t="s">
        <v>70</v>
      </c>
      <c r="J59" s="57">
        <f>SUM(K44:K57)</f>
        <v>0</v>
      </c>
      <c r="K59" s="58"/>
      <c r="L59" s="7"/>
      <c r="M59" s="8"/>
      <c r="N59" s="7"/>
      <c r="O59" s="59" t="s">
        <v>71</v>
      </c>
      <c r="P59" s="60"/>
      <c r="Q59" s="40">
        <v>0</v>
      </c>
      <c r="R59" s="39"/>
      <c r="S59" s="34"/>
      <c r="T59" s="39"/>
      <c r="U59" s="44">
        <v>0.23</v>
      </c>
      <c r="V59" s="39"/>
      <c r="W59" s="30">
        <v>0</v>
      </c>
      <c r="X59" s="39"/>
      <c r="Y59" s="45">
        <f t="shared" si="0"/>
        <v>0</v>
      </c>
      <c r="Z59" s="39"/>
      <c r="AA59" s="32" t="e">
        <f t="shared" si="1"/>
        <v>#N/A</v>
      </c>
      <c r="AB59" s="39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9" t="s">
        <v>72</v>
      </c>
      <c r="P60" s="60"/>
      <c r="Q60" s="40">
        <v>0</v>
      </c>
      <c r="R60" s="39"/>
      <c r="S60" s="34"/>
      <c r="T60" s="39"/>
      <c r="U60" s="44">
        <v>0.23</v>
      </c>
      <c r="V60" s="39"/>
      <c r="W60" s="30">
        <v>0</v>
      </c>
      <c r="X60" s="39"/>
      <c r="Y60" s="45">
        <f t="shared" si="0"/>
        <v>0</v>
      </c>
      <c r="Z60" s="39"/>
      <c r="AA60" s="32" t="e">
        <f t="shared" si="1"/>
        <v>#N/A</v>
      </c>
      <c r="AB60" s="39"/>
      <c r="AC60" s="32">
        <f t="shared" si="2"/>
        <v>0</v>
      </c>
      <c r="AD60" s="4"/>
    </row>
    <row r="61" spans="2:35" ht="12.9" customHeight="1" x14ac:dyDescent="0.25">
      <c r="N61" s="4"/>
      <c r="O61" s="59" t="s">
        <v>73</v>
      </c>
      <c r="P61" s="60"/>
      <c r="Q61" s="40">
        <v>0</v>
      </c>
      <c r="R61" s="39"/>
      <c r="S61" s="34"/>
      <c r="T61" s="39"/>
      <c r="U61" s="44">
        <v>0.23</v>
      </c>
      <c r="V61" s="39"/>
      <c r="W61" s="30">
        <v>0</v>
      </c>
      <c r="X61" s="39"/>
      <c r="Y61" s="45">
        <f t="shared" si="0"/>
        <v>0</v>
      </c>
      <c r="Z61" s="39"/>
      <c r="AA61" s="32" t="e">
        <f t="shared" si="1"/>
        <v>#N/A</v>
      </c>
      <c r="AB61" s="39"/>
      <c r="AC61" s="32">
        <f t="shared" si="2"/>
        <v>0</v>
      </c>
      <c r="AD61" s="4"/>
    </row>
    <row r="62" spans="2:35" ht="12.9" customHeight="1" x14ac:dyDescent="0.25">
      <c r="N62" s="4"/>
      <c r="O62" s="59" t="s">
        <v>74</v>
      </c>
      <c r="P62" s="60"/>
      <c r="Q62" s="40">
        <v>0</v>
      </c>
      <c r="R62" s="39"/>
      <c r="S62" s="34"/>
      <c r="T62" s="39"/>
      <c r="U62" s="44">
        <v>0.23</v>
      </c>
      <c r="V62" s="39"/>
      <c r="W62" s="30">
        <v>0</v>
      </c>
      <c r="X62" s="39"/>
      <c r="Y62" s="45">
        <f t="shared" si="0"/>
        <v>0</v>
      </c>
      <c r="Z62" s="39"/>
      <c r="AA62" s="32" t="e">
        <f t="shared" si="1"/>
        <v>#N/A</v>
      </c>
      <c r="AB62" s="39"/>
      <c r="AC62" s="32">
        <f t="shared" si="2"/>
        <v>0</v>
      </c>
      <c r="AD62" s="4"/>
    </row>
    <row r="63" spans="2:35" ht="12.9" customHeight="1" x14ac:dyDescent="0.25">
      <c r="N63" s="4"/>
      <c r="O63" s="59" t="s">
        <v>75</v>
      </c>
      <c r="P63" s="60"/>
      <c r="Q63" s="40">
        <v>0</v>
      </c>
      <c r="R63" s="39"/>
      <c r="S63" s="34"/>
      <c r="T63" s="39"/>
      <c r="U63" s="44">
        <v>0.23</v>
      </c>
      <c r="V63" s="39"/>
      <c r="W63" s="30">
        <v>0</v>
      </c>
      <c r="X63" s="39"/>
      <c r="Y63" s="45">
        <f t="shared" si="0"/>
        <v>0</v>
      </c>
      <c r="Z63" s="39"/>
      <c r="AA63" s="32" t="e">
        <f t="shared" si="1"/>
        <v>#N/A</v>
      </c>
      <c r="AB63" s="39"/>
      <c r="AC63" s="32">
        <f t="shared" si="2"/>
        <v>0</v>
      </c>
      <c r="AD63" s="4"/>
    </row>
    <row r="64" spans="2:35" ht="12.9" customHeight="1" x14ac:dyDescent="0.25">
      <c r="N64" s="4"/>
      <c r="O64" s="59" t="s">
        <v>76</v>
      </c>
      <c r="P64" s="60"/>
      <c r="Q64" s="40">
        <v>0</v>
      </c>
      <c r="R64" s="39"/>
      <c r="S64" s="34"/>
      <c r="T64" s="39"/>
      <c r="U64" s="44">
        <v>0.23</v>
      </c>
      <c r="V64" s="39"/>
      <c r="W64" s="30">
        <v>0</v>
      </c>
      <c r="X64" s="39"/>
      <c r="Y64" s="45">
        <f t="shared" si="0"/>
        <v>0</v>
      </c>
      <c r="Z64" s="39"/>
      <c r="AA64" s="32" t="e">
        <f t="shared" si="1"/>
        <v>#N/A</v>
      </c>
      <c r="AB64" s="39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9"/>
      <c r="P66" s="48"/>
      <c r="Q66" s="61" t="s">
        <v>69</v>
      </c>
      <c r="R66" s="61"/>
      <c r="S66" s="61"/>
      <c r="T66" s="61"/>
      <c r="U66" s="61"/>
      <c r="V66" s="61"/>
      <c r="W66" s="61"/>
      <c r="X66" s="61"/>
      <c r="Y66" s="61"/>
      <c r="Z66" s="61"/>
      <c r="AA66" s="47" t="s">
        <v>70</v>
      </c>
      <c r="AB66" s="57">
        <f>SUM(AC44:AC64)</f>
        <v>0</v>
      </c>
      <c r="AC66" s="58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9" t="s">
        <v>77</v>
      </c>
    </row>
    <row r="69" spans="2:30" ht="12.75" customHeight="1" x14ac:dyDescent="0.25"/>
    <row r="76" spans="2:30" s="52" customFormat="1" ht="13.2" x14ac:dyDescent="0.25">
      <c r="B76" s="50" t="s">
        <v>83</v>
      </c>
      <c r="C76" s="50"/>
      <c r="D76" s="50"/>
      <c r="E76" s="50"/>
      <c r="F76" s="50"/>
      <c r="G76" s="50"/>
      <c r="H76" s="50"/>
      <c r="I76" s="50"/>
      <c r="J76" s="50"/>
      <c r="K76" s="50" t="s">
        <v>78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 t="s">
        <v>79</v>
      </c>
    </row>
  </sheetData>
  <sheetProtection algorithmName="SHA-512" hashValue="mehY5HZp6noeENAq5zLE/FMT0JqdkAmVOG49NOnHT3mNWXufctMn9PUaTES3bBIdqL4xAveU7AAFBCWwm6IhDA==" saltValue="FmLgKK3jYQjkVIdFI8PfNw==" spinCount="100000" sheet="1" objects="1" scenarios="1" selectLockedCells="1"/>
  <mergeCells count="58">
    <mergeCell ref="B6:C6"/>
    <mergeCell ref="G6:H6"/>
    <mergeCell ref="B10:G11"/>
    <mergeCell ref="C14:K16"/>
    <mergeCell ref="O14:AC14"/>
    <mergeCell ref="P16:S1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D44:F44"/>
    <mergeCell ref="O44:P44"/>
    <mergeCell ref="D45:F45"/>
    <mergeCell ref="O45:P45"/>
    <mergeCell ref="D46:F46"/>
    <mergeCell ref="O46:P46"/>
    <mergeCell ref="D47:F47"/>
    <mergeCell ref="O47:P47"/>
    <mergeCell ref="D48:F48"/>
    <mergeCell ref="O48:P48"/>
    <mergeCell ref="D49:F49"/>
    <mergeCell ref="O49:P49"/>
    <mergeCell ref="D50:F50"/>
    <mergeCell ref="O50:P50"/>
    <mergeCell ref="D51:F51"/>
    <mergeCell ref="O51:P51"/>
    <mergeCell ref="D52:F52"/>
    <mergeCell ref="O52:P52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AB66:AC66"/>
    <mergeCell ref="O60:P60"/>
    <mergeCell ref="O61:P61"/>
    <mergeCell ref="O62:P62"/>
    <mergeCell ref="O63:P63"/>
    <mergeCell ref="O64:P64"/>
    <mergeCell ref="Q66:Z66"/>
  </mergeCells>
  <dataValidations count="3">
    <dataValidation type="list" allowBlank="1" showInputMessage="1" showErrorMessage="1" sqref="U44:U64" xr:uid="{64FCAC44-E989-4440-A2D7-19083B57EBF8}">
      <formula1>$AJ$44:$AJ$46</formula1>
    </dataValidation>
    <dataValidation type="list" allowBlank="1" showInputMessage="1" showErrorMessage="1" sqref="S44:S64" xr:uid="{33B0668B-8A68-4AD8-A9CA-BB3E52B3D402}">
      <formula1>$C$44:$C$57</formula1>
    </dataValidation>
    <dataValidation type="decimal" errorStyle="warning" allowBlank="1" showInputMessage="1" showErrorMessage="1" sqref="G45:G57 I45:I57 K45:K57 AA66:AB66 I59:J59" xr:uid="{1F2D249F-289C-4B69-8597-2F728CCE7AD4}">
      <formula1>1</formula1>
      <formula2>1000000</formula2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A260-F208-471C-9915-2DE056CE16C7}">
  <dimension ref="B1:AJ76"/>
  <sheetViews>
    <sheetView showGridLines="0" zoomScaleNormal="100" zoomScaleSheetLayoutView="100" workbookViewId="0">
      <selection activeCell="W44" sqref="W44:W64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6" width="9.109375" style="1" hidden="1" customWidth="1"/>
    <col min="37" max="16384" width="9.109375" style="1"/>
  </cols>
  <sheetData>
    <row r="1" spans="2:30" ht="21" customHeight="1" x14ac:dyDescent="0.25"/>
    <row r="2" spans="2:30" ht="22.2" x14ac:dyDescent="0.35">
      <c r="B2" s="2" t="s">
        <v>0</v>
      </c>
    </row>
    <row r="3" spans="2:30" ht="17.399999999999999" x14ac:dyDescent="0.3">
      <c r="B3" s="3" t="s">
        <v>1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</row>
    <row r="6" spans="2:30" ht="17.399999999999999" x14ac:dyDescent="0.25">
      <c r="B6" s="79" t="s">
        <v>2</v>
      </c>
      <c r="C6" s="80"/>
      <c r="D6" s="6">
        <v>2023</v>
      </c>
      <c r="E6" s="7"/>
      <c r="F6" s="8"/>
      <c r="G6" s="81"/>
      <c r="H6" s="81"/>
      <c r="I6" s="53"/>
      <c r="J6" s="8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4" t="s">
        <v>3</v>
      </c>
      <c r="C10" s="64"/>
      <c r="D10" s="64"/>
      <c r="E10" s="64"/>
      <c r="F10" s="64"/>
      <c r="G10" s="64"/>
      <c r="H10" s="8"/>
      <c r="I10" s="8"/>
      <c r="J10" s="8"/>
      <c r="K10" s="8"/>
      <c r="L10" s="8"/>
      <c r="M10" s="8"/>
      <c r="N10" s="8"/>
    </row>
    <row r="11" spans="2:30" x14ac:dyDescent="0.25">
      <c r="B11" s="64"/>
      <c r="C11" s="64"/>
      <c r="D11" s="64"/>
      <c r="E11" s="64"/>
      <c r="F11" s="64"/>
      <c r="G11" s="64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4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5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82"/>
      <c r="D14" s="83"/>
      <c r="E14" s="83"/>
      <c r="F14" s="83"/>
      <c r="G14" s="83"/>
      <c r="H14" s="83"/>
      <c r="I14" s="83"/>
      <c r="J14" s="83"/>
      <c r="K14" s="84"/>
      <c r="L14" s="4"/>
      <c r="M14" s="4"/>
      <c r="N14" s="4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4"/>
    </row>
    <row r="15" spans="2:30" ht="5.25" customHeight="1" x14ac:dyDescent="0.3">
      <c r="B15" s="4"/>
      <c r="C15" s="85"/>
      <c r="D15" s="86"/>
      <c r="E15" s="86"/>
      <c r="F15" s="86"/>
      <c r="G15" s="86"/>
      <c r="H15" s="86"/>
      <c r="I15" s="86"/>
      <c r="J15" s="86"/>
      <c r="K15" s="87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88"/>
      <c r="D16" s="89"/>
      <c r="E16" s="89"/>
      <c r="F16" s="89"/>
      <c r="G16" s="89"/>
      <c r="H16" s="89"/>
      <c r="I16" s="89"/>
      <c r="J16" s="89"/>
      <c r="K16" s="90"/>
      <c r="L16" s="4"/>
      <c r="M16" s="4"/>
      <c r="N16" s="4"/>
      <c r="O16" s="15" t="s">
        <v>6</v>
      </c>
      <c r="P16" s="70"/>
      <c r="Q16" s="71"/>
      <c r="R16" s="71"/>
      <c r="S16" s="72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7</v>
      </c>
      <c r="D18" s="67"/>
      <c r="E18" s="68"/>
      <c r="F18" s="69"/>
      <c r="G18" s="17"/>
      <c r="H18" s="7"/>
      <c r="I18" s="7"/>
      <c r="J18" s="7"/>
      <c r="K18" s="4"/>
      <c r="L18" s="4"/>
      <c r="M18" s="4"/>
      <c r="N18" s="4"/>
      <c r="O18" s="15" t="s">
        <v>8</v>
      </c>
      <c r="P18" s="70"/>
      <c r="Q18" s="71"/>
      <c r="R18" s="71"/>
      <c r="S18" s="72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9</v>
      </c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76" t="s">
        <v>10</v>
      </c>
      <c r="C24" s="76"/>
      <c r="D24" s="76"/>
      <c r="E24" s="76"/>
      <c r="F24" s="76"/>
      <c r="G24" s="76"/>
    </row>
    <row r="25" spans="2:30" x14ac:dyDescent="0.25">
      <c r="B25" s="76"/>
      <c r="C25" s="76"/>
      <c r="D25" s="76"/>
      <c r="E25" s="76"/>
      <c r="F25" s="76"/>
      <c r="G25" s="76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77" t="s">
        <v>11</v>
      </c>
      <c r="D27" s="77"/>
      <c r="E27" s="77"/>
      <c r="F27" s="77"/>
      <c r="G27" s="77"/>
      <c r="H27" s="77"/>
      <c r="I27" s="77"/>
      <c r="J27" s="77"/>
      <c r="K27" s="77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77"/>
      <c r="D28" s="77"/>
      <c r="E28" s="77"/>
      <c r="F28" s="77"/>
      <c r="G28" s="77"/>
      <c r="H28" s="77"/>
      <c r="I28" s="77"/>
      <c r="J28" s="77"/>
      <c r="K28" s="7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77"/>
      <c r="D29" s="77"/>
      <c r="E29" s="77"/>
      <c r="F29" s="77"/>
      <c r="G29" s="77"/>
      <c r="H29" s="77"/>
      <c r="I29" s="77"/>
      <c r="J29" s="77"/>
      <c r="K29" s="7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77"/>
      <c r="D30" s="77"/>
      <c r="E30" s="77"/>
      <c r="F30" s="77"/>
      <c r="G30" s="77"/>
      <c r="H30" s="77"/>
      <c r="I30" s="77"/>
      <c r="J30" s="77"/>
      <c r="K30" s="7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78" t="s">
        <v>12</v>
      </c>
      <c r="D32" s="78"/>
      <c r="E32" s="78"/>
      <c r="F32" s="78"/>
      <c r="G32" s="78"/>
      <c r="H32" s="78"/>
      <c r="I32" s="78"/>
      <c r="J32" s="78"/>
      <c r="K32" s="7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4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36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36" ht="4.5" customHeight="1" x14ac:dyDescent="0.25">
      <c r="B40" s="64" t="s">
        <v>14</v>
      </c>
      <c r="C40" s="64"/>
      <c r="D40" s="64"/>
      <c r="F40" s="65" t="s">
        <v>80</v>
      </c>
      <c r="G40" s="65"/>
      <c r="H40" s="65"/>
      <c r="I40" s="65"/>
      <c r="J40" s="65"/>
      <c r="K40" s="65"/>
      <c r="L40" s="65"/>
      <c r="N40" s="64" t="s">
        <v>15</v>
      </c>
      <c r="O40" s="64"/>
      <c r="P40" s="64"/>
      <c r="S40" s="65" t="s">
        <v>80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2:36" x14ac:dyDescent="0.25">
      <c r="B41" s="64"/>
      <c r="C41" s="64"/>
      <c r="D41" s="64"/>
      <c r="F41" s="65"/>
      <c r="G41" s="65"/>
      <c r="H41" s="65"/>
      <c r="I41" s="65"/>
      <c r="J41" s="65"/>
      <c r="K41" s="65"/>
      <c r="L41" s="65"/>
      <c r="N41" s="64"/>
      <c r="O41" s="64"/>
      <c r="P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6" t="s">
        <v>16</v>
      </c>
      <c r="D43" s="66"/>
      <c r="E43" s="66"/>
      <c r="F43" s="66"/>
      <c r="G43" s="24" t="s">
        <v>17</v>
      </c>
      <c r="H43" s="25"/>
      <c r="I43" s="24" t="s">
        <v>18</v>
      </c>
      <c r="J43" s="26"/>
      <c r="K43" s="24" t="s">
        <v>19</v>
      </c>
      <c r="L43" s="7"/>
      <c r="M43" s="8"/>
      <c r="N43" s="23"/>
      <c r="O43" s="66" t="s">
        <v>20</v>
      </c>
      <c r="P43" s="66"/>
      <c r="Q43" s="24" t="s">
        <v>21</v>
      </c>
      <c r="R43" s="27"/>
      <c r="S43" s="24" t="s">
        <v>22</v>
      </c>
      <c r="T43" s="27"/>
      <c r="U43" s="28" t="s">
        <v>23</v>
      </c>
      <c r="V43" s="27"/>
      <c r="W43" s="24" t="s">
        <v>24</v>
      </c>
      <c r="X43" s="27"/>
      <c r="Y43" s="24" t="s">
        <v>25</v>
      </c>
      <c r="Z43" s="27"/>
      <c r="AA43" s="24" t="s">
        <v>18</v>
      </c>
      <c r="AB43" s="27"/>
      <c r="AC43" s="24" t="s">
        <v>19</v>
      </c>
      <c r="AD43" s="4"/>
    </row>
    <row r="44" spans="2:36" ht="12.9" customHeight="1" x14ac:dyDescent="0.25">
      <c r="B44" s="4"/>
      <c r="C44" s="29" t="s">
        <v>26</v>
      </c>
      <c r="D44" s="62" t="s">
        <v>27</v>
      </c>
      <c r="E44" s="62"/>
      <c r="F44" s="63"/>
      <c r="G44" s="30">
        <v>0</v>
      </c>
      <c r="H44" s="31"/>
      <c r="I44" s="32">
        <v>1.05</v>
      </c>
      <c r="J44" s="33"/>
      <c r="K44" s="32">
        <f>G44*I44</f>
        <v>0</v>
      </c>
      <c r="L44" s="7"/>
      <c r="M44" s="8"/>
      <c r="N44" s="23"/>
      <c r="O44" s="62" t="s">
        <v>28</v>
      </c>
      <c r="P44" s="63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 t="shared" ref="AA44:AA64" si="1">VLOOKUP(S44,$AH$44:$AI$57,2,0)</f>
        <v>#N/A</v>
      </c>
      <c r="AB44" s="29"/>
      <c r="AC44" s="32">
        <f>IF(ISNUMBER(AA44),Y44*AA44,0)</f>
        <v>0</v>
      </c>
      <c r="AD44" s="4"/>
      <c r="AH44" s="29" t="s">
        <v>26</v>
      </c>
      <c r="AI44" s="37">
        <v>1.05</v>
      </c>
      <c r="AJ44" s="38">
        <v>0.06</v>
      </c>
    </row>
    <row r="45" spans="2:36" ht="12.9" customHeight="1" x14ac:dyDescent="0.25">
      <c r="B45" s="4"/>
      <c r="C45" s="39" t="s">
        <v>29</v>
      </c>
      <c r="D45" s="59" t="s">
        <v>30</v>
      </c>
      <c r="E45" s="59"/>
      <c r="F45" s="60"/>
      <c r="G45" s="40">
        <v>0</v>
      </c>
      <c r="H45" s="41"/>
      <c r="I45" s="42">
        <v>1.8</v>
      </c>
      <c r="J45" s="43"/>
      <c r="K45" s="42">
        <f>G45*I45</f>
        <v>0</v>
      </c>
      <c r="L45" s="7"/>
      <c r="M45" s="8"/>
      <c r="N45" s="23"/>
      <c r="O45" s="59" t="s">
        <v>31</v>
      </c>
      <c r="P45" s="60"/>
      <c r="Q45" s="40">
        <v>0</v>
      </c>
      <c r="R45" s="39"/>
      <c r="S45" s="34"/>
      <c r="T45" s="39"/>
      <c r="U45" s="44">
        <v>0.23</v>
      </c>
      <c r="V45" s="39"/>
      <c r="W45" s="30">
        <v>0</v>
      </c>
      <c r="X45" s="39"/>
      <c r="Y45" s="45">
        <f t="shared" si="0"/>
        <v>0</v>
      </c>
      <c r="Z45" s="39"/>
      <c r="AA45" s="32" t="e">
        <f t="shared" si="1"/>
        <v>#N/A</v>
      </c>
      <c r="AB45" s="39"/>
      <c r="AC45" s="32">
        <f t="shared" ref="AC45:AC64" si="2">IF(ISNUMBER(AA45),Y45*AA45,0)</f>
        <v>0</v>
      </c>
      <c r="AD45" s="4"/>
      <c r="AH45" s="39" t="s">
        <v>29</v>
      </c>
      <c r="AI45" s="37">
        <v>1.8</v>
      </c>
      <c r="AJ45" s="38">
        <v>0.13</v>
      </c>
    </row>
    <row r="46" spans="2:36" ht="12.9" customHeight="1" x14ac:dyDescent="0.25">
      <c r="B46" s="4"/>
      <c r="C46" s="39" t="s">
        <v>32</v>
      </c>
      <c r="D46" s="59" t="s">
        <v>33</v>
      </c>
      <c r="E46" s="59"/>
      <c r="F46" s="60"/>
      <c r="G46" s="40">
        <v>0</v>
      </c>
      <c r="H46" s="41"/>
      <c r="I46" s="42">
        <v>1.56</v>
      </c>
      <c r="J46" s="43"/>
      <c r="K46" s="42">
        <f t="shared" ref="K46:K57" si="3">G46*I46</f>
        <v>0</v>
      </c>
      <c r="L46" s="7"/>
      <c r="M46" s="8"/>
      <c r="N46" s="23"/>
      <c r="O46" s="59" t="s">
        <v>34</v>
      </c>
      <c r="P46" s="60"/>
      <c r="Q46" s="40">
        <v>0</v>
      </c>
      <c r="R46" s="39"/>
      <c r="S46" s="34"/>
      <c r="T46" s="39"/>
      <c r="U46" s="44">
        <v>0.23</v>
      </c>
      <c r="V46" s="39"/>
      <c r="W46" s="30">
        <v>0</v>
      </c>
      <c r="X46" s="39"/>
      <c r="Y46" s="45">
        <f t="shared" si="0"/>
        <v>0</v>
      </c>
      <c r="Z46" s="39"/>
      <c r="AA46" s="32" t="e">
        <f t="shared" si="1"/>
        <v>#N/A</v>
      </c>
      <c r="AB46" s="39"/>
      <c r="AC46" s="32">
        <f t="shared" si="2"/>
        <v>0</v>
      </c>
      <c r="AD46" s="4"/>
      <c r="AH46" s="39" t="s">
        <v>32</v>
      </c>
      <c r="AI46" s="37">
        <v>1.56</v>
      </c>
      <c r="AJ46" s="38">
        <v>0.23</v>
      </c>
    </row>
    <row r="47" spans="2:36" ht="12.9" customHeight="1" x14ac:dyDescent="0.25">
      <c r="B47" s="4"/>
      <c r="C47" s="39" t="s">
        <v>35</v>
      </c>
      <c r="D47" s="59" t="s">
        <v>36</v>
      </c>
      <c r="E47" s="59"/>
      <c r="F47" s="60"/>
      <c r="G47" s="40">
        <v>0</v>
      </c>
      <c r="H47" s="41"/>
      <c r="I47" s="42">
        <v>7.44</v>
      </c>
      <c r="J47" s="43"/>
      <c r="K47" s="42">
        <f t="shared" si="3"/>
        <v>0</v>
      </c>
      <c r="L47" s="7"/>
      <c r="M47" s="8"/>
      <c r="N47" s="23"/>
      <c r="O47" s="59" t="s">
        <v>37</v>
      </c>
      <c r="P47" s="60"/>
      <c r="Q47" s="40">
        <v>0</v>
      </c>
      <c r="R47" s="39"/>
      <c r="S47" s="34"/>
      <c r="T47" s="39"/>
      <c r="U47" s="44">
        <v>0.23</v>
      </c>
      <c r="V47" s="39"/>
      <c r="W47" s="30">
        <v>0</v>
      </c>
      <c r="X47" s="39"/>
      <c r="Y47" s="45">
        <f t="shared" si="0"/>
        <v>0</v>
      </c>
      <c r="Z47" s="39"/>
      <c r="AA47" s="32" t="e">
        <f t="shared" si="1"/>
        <v>#N/A</v>
      </c>
      <c r="AB47" s="39"/>
      <c r="AC47" s="32">
        <f t="shared" si="2"/>
        <v>0</v>
      </c>
      <c r="AD47" s="4"/>
      <c r="AH47" s="39" t="s">
        <v>35</v>
      </c>
      <c r="AI47" s="37">
        <v>7.44</v>
      </c>
    </row>
    <row r="48" spans="2:36" ht="12.9" customHeight="1" x14ac:dyDescent="0.25">
      <c r="B48" s="4"/>
      <c r="C48" s="39" t="s">
        <v>38</v>
      </c>
      <c r="D48" s="59" t="s">
        <v>39</v>
      </c>
      <c r="E48" s="59"/>
      <c r="F48" s="60"/>
      <c r="G48" s="40">
        <v>0</v>
      </c>
      <c r="H48" s="41"/>
      <c r="I48" s="42">
        <v>2.75</v>
      </c>
      <c r="J48" s="43"/>
      <c r="K48" s="42">
        <f t="shared" si="3"/>
        <v>0</v>
      </c>
      <c r="L48" s="7"/>
      <c r="M48" s="8"/>
      <c r="N48" s="23"/>
      <c r="O48" s="59" t="s">
        <v>40</v>
      </c>
      <c r="P48" s="60"/>
      <c r="Q48" s="40">
        <v>0</v>
      </c>
      <c r="R48" s="39"/>
      <c r="S48" s="34"/>
      <c r="T48" s="39"/>
      <c r="U48" s="44">
        <v>0.23</v>
      </c>
      <c r="V48" s="39"/>
      <c r="W48" s="30">
        <v>0</v>
      </c>
      <c r="X48" s="39"/>
      <c r="Y48" s="45">
        <f t="shared" si="0"/>
        <v>0</v>
      </c>
      <c r="Z48" s="39"/>
      <c r="AA48" s="32" t="e">
        <f t="shared" si="1"/>
        <v>#N/A</v>
      </c>
      <c r="AB48" s="39"/>
      <c r="AC48" s="32">
        <f t="shared" si="2"/>
        <v>0</v>
      </c>
      <c r="AD48" s="4"/>
      <c r="AH48" s="39" t="s">
        <v>38</v>
      </c>
      <c r="AI48" s="37">
        <v>2.75</v>
      </c>
    </row>
    <row r="49" spans="2:35" ht="12.9" customHeight="1" x14ac:dyDescent="0.25">
      <c r="B49" s="4"/>
      <c r="C49" s="39" t="s">
        <v>41</v>
      </c>
      <c r="D49" s="59" t="s">
        <v>42</v>
      </c>
      <c r="E49" s="59"/>
      <c r="F49" s="60"/>
      <c r="G49" s="40">
        <v>0</v>
      </c>
      <c r="H49" s="41"/>
      <c r="I49" s="42">
        <v>9.0500000000000007</v>
      </c>
      <c r="J49" s="43"/>
      <c r="K49" s="42">
        <f t="shared" si="3"/>
        <v>0</v>
      </c>
      <c r="L49" s="7"/>
      <c r="M49" s="8"/>
      <c r="N49" s="23"/>
      <c r="O49" s="59" t="s">
        <v>43</v>
      </c>
      <c r="P49" s="60"/>
      <c r="Q49" s="40">
        <v>0</v>
      </c>
      <c r="R49" s="39"/>
      <c r="S49" s="34"/>
      <c r="T49" s="39"/>
      <c r="U49" s="44">
        <v>0.23</v>
      </c>
      <c r="V49" s="39"/>
      <c r="W49" s="30">
        <v>0</v>
      </c>
      <c r="X49" s="39"/>
      <c r="Y49" s="45">
        <f t="shared" si="0"/>
        <v>0</v>
      </c>
      <c r="Z49" s="39"/>
      <c r="AA49" s="32" t="e">
        <f t="shared" si="1"/>
        <v>#N/A</v>
      </c>
      <c r="AB49" s="39"/>
      <c r="AC49" s="32">
        <f t="shared" si="2"/>
        <v>0</v>
      </c>
      <c r="AD49" s="4"/>
      <c r="AG49" s="46"/>
      <c r="AH49" s="39" t="s">
        <v>41</v>
      </c>
      <c r="AI49" s="37">
        <v>9.0500000000000007</v>
      </c>
    </row>
    <row r="50" spans="2:35" ht="12.9" customHeight="1" x14ac:dyDescent="0.25">
      <c r="B50" s="4"/>
      <c r="C50" s="39" t="s">
        <v>44</v>
      </c>
      <c r="D50" s="59" t="s">
        <v>45</v>
      </c>
      <c r="E50" s="59"/>
      <c r="F50" s="60"/>
      <c r="G50" s="40">
        <v>0</v>
      </c>
      <c r="H50" s="41"/>
      <c r="I50" s="42">
        <v>1.55</v>
      </c>
      <c r="J50" s="43"/>
      <c r="K50" s="42">
        <f t="shared" si="3"/>
        <v>0</v>
      </c>
      <c r="L50" s="7"/>
      <c r="M50" s="8"/>
      <c r="N50" s="23"/>
      <c r="O50" s="59" t="s">
        <v>46</v>
      </c>
      <c r="P50" s="60"/>
      <c r="Q50" s="40">
        <v>0</v>
      </c>
      <c r="R50" s="39"/>
      <c r="S50" s="34"/>
      <c r="T50" s="39"/>
      <c r="U50" s="44">
        <v>0.23</v>
      </c>
      <c r="V50" s="39"/>
      <c r="W50" s="30">
        <v>0</v>
      </c>
      <c r="X50" s="39"/>
      <c r="Y50" s="45">
        <f t="shared" si="0"/>
        <v>0</v>
      </c>
      <c r="Z50" s="39"/>
      <c r="AA50" s="32" t="e">
        <f t="shared" si="1"/>
        <v>#N/A</v>
      </c>
      <c r="AB50" s="39"/>
      <c r="AC50" s="32">
        <f t="shared" si="2"/>
        <v>0</v>
      </c>
      <c r="AD50" s="4"/>
      <c r="AH50" s="39" t="s">
        <v>44</v>
      </c>
      <c r="AI50" s="37">
        <v>1.55</v>
      </c>
    </row>
    <row r="51" spans="2:35" ht="12.9" customHeight="1" x14ac:dyDescent="0.25">
      <c r="B51" s="4"/>
      <c r="C51" s="39" t="s">
        <v>47</v>
      </c>
      <c r="D51" s="59" t="s">
        <v>48</v>
      </c>
      <c r="E51" s="59"/>
      <c r="F51" s="60"/>
      <c r="G51" s="40">
        <v>0</v>
      </c>
      <c r="H51" s="41"/>
      <c r="I51" s="42">
        <v>3.58</v>
      </c>
      <c r="J51" s="43"/>
      <c r="K51" s="42">
        <f t="shared" si="3"/>
        <v>0</v>
      </c>
      <c r="L51" s="7"/>
      <c r="M51" s="8"/>
      <c r="N51" s="23"/>
      <c r="O51" s="59" t="s">
        <v>49</v>
      </c>
      <c r="P51" s="60"/>
      <c r="Q51" s="40">
        <v>0</v>
      </c>
      <c r="R51" s="39"/>
      <c r="S51" s="34"/>
      <c r="T51" s="39"/>
      <c r="U51" s="44">
        <v>0.23</v>
      </c>
      <c r="V51" s="39"/>
      <c r="W51" s="30">
        <v>0</v>
      </c>
      <c r="X51" s="39"/>
      <c r="Y51" s="45">
        <f t="shared" si="0"/>
        <v>0</v>
      </c>
      <c r="Z51" s="39"/>
      <c r="AA51" s="32" t="e">
        <f t="shared" si="1"/>
        <v>#N/A</v>
      </c>
      <c r="AB51" s="39"/>
      <c r="AC51" s="32">
        <f t="shared" si="2"/>
        <v>0</v>
      </c>
      <c r="AD51" s="4"/>
      <c r="AH51" s="39" t="s">
        <v>47</v>
      </c>
      <c r="AI51" s="37">
        <v>3.58</v>
      </c>
    </row>
    <row r="52" spans="2:35" ht="12.9" customHeight="1" x14ac:dyDescent="0.25">
      <c r="B52" s="4"/>
      <c r="C52" s="39" t="s">
        <v>50</v>
      </c>
      <c r="D52" s="59" t="s">
        <v>51</v>
      </c>
      <c r="E52" s="59"/>
      <c r="F52" s="60"/>
      <c r="G52" s="40">
        <v>0</v>
      </c>
      <c r="H52" s="41"/>
      <c r="I52" s="42">
        <v>7.99</v>
      </c>
      <c r="J52" s="43"/>
      <c r="K52" s="42">
        <f t="shared" si="3"/>
        <v>0</v>
      </c>
      <c r="L52" s="7"/>
      <c r="M52" s="8"/>
      <c r="N52" s="23"/>
      <c r="O52" s="59" t="s">
        <v>52</v>
      </c>
      <c r="P52" s="60"/>
      <c r="Q52" s="40">
        <v>0</v>
      </c>
      <c r="R52" s="39"/>
      <c r="S52" s="34"/>
      <c r="T52" s="39"/>
      <c r="U52" s="44">
        <v>0.23</v>
      </c>
      <c r="V52" s="39"/>
      <c r="W52" s="30">
        <v>0</v>
      </c>
      <c r="X52" s="39"/>
      <c r="Y52" s="45">
        <f t="shared" si="0"/>
        <v>0</v>
      </c>
      <c r="Z52" s="39"/>
      <c r="AA52" s="32" t="e">
        <f t="shared" si="1"/>
        <v>#N/A</v>
      </c>
      <c r="AB52" s="39"/>
      <c r="AC52" s="32">
        <f t="shared" si="2"/>
        <v>0</v>
      </c>
      <c r="AD52" s="4"/>
      <c r="AH52" s="39" t="s">
        <v>50</v>
      </c>
      <c r="AI52" s="37">
        <v>7.99</v>
      </c>
    </row>
    <row r="53" spans="2:35" ht="12.9" customHeight="1" x14ac:dyDescent="0.25">
      <c r="B53" s="4"/>
      <c r="C53" s="39" t="s">
        <v>53</v>
      </c>
      <c r="D53" s="59" t="s">
        <v>54</v>
      </c>
      <c r="E53" s="59"/>
      <c r="F53" s="60"/>
      <c r="G53" s="40">
        <v>0</v>
      </c>
      <c r="H53" s="41"/>
      <c r="I53" s="42">
        <v>38.020000000000003</v>
      </c>
      <c r="J53" s="43"/>
      <c r="K53" s="42">
        <f t="shared" si="3"/>
        <v>0</v>
      </c>
      <c r="L53" s="7"/>
      <c r="M53" s="8"/>
      <c r="N53" s="23"/>
      <c r="O53" s="59" t="s">
        <v>55</v>
      </c>
      <c r="P53" s="60"/>
      <c r="Q53" s="40">
        <v>0</v>
      </c>
      <c r="R53" s="39"/>
      <c r="S53" s="34"/>
      <c r="T53" s="39"/>
      <c r="U53" s="44">
        <v>0.23</v>
      </c>
      <c r="V53" s="39"/>
      <c r="W53" s="30">
        <v>0</v>
      </c>
      <c r="X53" s="39"/>
      <c r="Y53" s="45">
        <f t="shared" si="0"/>
        <v>0</v>
      </c>
      <c r="Z53" s="39"/>
      <c r="AA53" s="32" t="e">
        <f t="shared" si="1"/>
        <v>#N/A</v>
      </c>
      <c r="AB53" s="39"/>
      <c r="AC53" s="32">
        <f t="shared" si="2"/>
        <v>0</v>
      </c>
      <c r="AD53" s="4"/>
      <c r="AH53" s="39" t="s">
        <v>53</v>
      </c>
      <c r="AI53" s="37">
        <v>38.020000000000003</v>
      </c>
    </row>
    <row r="54" spans="2:35" ht="12.9" customHeight="1" x14ac:dyDescent="0.25">
      <c r="B54" s="4"/>
      <c r="C54" s="39" t="s">
        <v>56</v>
      </c>
      <c r="D54" s="59" t="s">
        <v>57</v>
      </c>
      <c r="E54" s="59"/>
      <c r="F54" s="60"/>
      <c r="G54" s="40">
        <v>0</v>
      </c>
      <c r="H54" s="41"/>
      <c r="I54" s="42">
        <v>0.65</v>
      </c>
      <c r="J54" s="43"/>
      <c r="K54" s="42">
        <f t="shared" si="3"/>
        <v>0</v>
      </c>
      <c r="L54" s="7"/>
      <c r="M54" s="8"/>
      <c r="N54" s="23"/>
      <c r="O54" s="59" t="s">
        <v>58</v>
      </c>
      <c r="P54" s="60"/>
      <c r="Q54" s="40">
        <v>0</v>
      </c>
      <c r="R54" s="39"/>
      <c r="S54" s="34"/>
      <c r="T54" s="39"/>
      <c r="U54" s="44">
        <v>0.23</v>
      </c>
      <c r="V54" s="39"/>
      <c r="W54" s="30">
        <v>0</v>
      </c>
      <c r="X54" s="39"/>
      <c r="Y54" s="45">
        <f t="shared" si="0"/>
        <v>0</v>
      </c>
      <c r="Z54" s="39"/>
      <c r="AA54" s="32" t="e">
        <f t="shared" si="1"/>
        <v>#N/A</v>
      </c>
      <c r="AB54" s="39"/>
      <c r="AC54" s="32">
        <f t="shared" si="2"/>
        <v>0</v>
      </c>
      <c r="AD54" s="4"/>
      <c r="AH54" s="39" t="s">
        <v>56</v>
      </c>
      <c r="AI54" s="37">
        <v>0.65</v>
      </c>
    </row>
    <row r="55" spans="2:35" ht="12.9" customHeight="1" x14ac:dyDescent="0.25">
      <c r="B55" s="4"/>
      <c r="C55" s="39" t="s">
        <v>59</v>
      </c>
      <c r="D55" s="59" t="s">
        <v>60</v>
      </c>
      <c r="E55" s="59"/>
      <c r="F55" s="60"/>
      <c r="G55" s="40">
        <v>0</v>
      </c>
      <c r="H55" s="41"/>
      <c r="I55" s="42">
        <v>0.2</v>
      </c>
      <c r="J55" s="43"/>
      <c r="K55" s="42">
        <f t="shared" si="3"/>
        <v>0</v>
      </c>
      <c r="L55" s="7"/>
      <c r="M55" s="8"/>
      <c r="N55" s="23"/>
      <c r="O55" s="59" t="s">
        <v>61</v>
      </c>
      <c r="P55" s="60"/>
      <c r="Q55" s="40">
        <v>0</v>
      </c>
      <c r="R55" s="39"/>
      <c r="S55" s="34"/>
      <c r="T55" s="39"/>
      <c r="U55" s="44">
        <v>0.23</v>
      </c>
      <c r="V55" s="39"/>
      <c r="W55" s="30">
        <v>0</v>
      </c>
      <c r="X55" s="39"/>
      <c r="Y55" s="45">
        <f t="shared" si="0"/>
        <v>0</v>
      </c>
      <c r="Z55" s="39"/>
      <c r="AA55" s="32" t="e">
        <f t="shared" si="1"/>
        <v>#N/A</v>
      </c>
      <c r="AB55" s="39"/>
      <c r="AC55" s="32">
        <f t="shared" si="2"/>
        <v>0</v>
      </c>
      <c r="AD55" s="4"/>
      <c r="AH55" s="39" t="s">
        <v>59</v>
      </c>
      <c r="AI55" s="37">
        <v>0.2</v>
      </c>
    </row>
    <row r="56" spans="2:35" ht="12.9" customHeight="1" x14ac:dyDescent="0.25">
      <c r="B56" s="4"/>
      <c r="C56" s="39" t="s">
        <v>62</v>
      </c>
      <c r="D56" s="59" t="s">
        <v>63</v>
      </c>
      <c r="E56" s="59"/>
      <c r="F56" s="60"/>
      <c r="G56" s="40">
        <v>0</v>
      </c>
      <c r="H56" s="41"/>
      <c r="I56" s="42">
        <v>1.05</v>
      </c>
      <c r="J56" s="43"/>
      <c r="K56" s="42">
        <f t="shared" si="3"/>
        <v>0</v>
      </c>
      <c r="L56" s="7"/>
      <c r="M56" s="8"/>
      <c r="N56" s="23"/>
      <c r="O56" s="59" t="s">
        <v>64</v>
      </c>
      <c r="P56" s="60"/>
      <c r="Q56" s="40">
        <v>0</v>
      </c>
      <c r="R56" s="39"/>
      <c r="S56" s="34"/>
      <c r="T56" s="39"/>
      <c r="U56" s="44">
        <v>0.23</v>
      </c>
      <c r="V56" s="39"/>
      <c r="W56" s="30">
        <v>0</v>
      </c>
      <c r="X56" s="39"/>
      <c r="Y56" s="45">
        <f t="shared" si="0"/>
        <v>0</v>
      </c>
      <c r="Z56" s="39"/>
      <c r="AA56" s="32" t="e">
        <f t="shared" si="1"/>
        <v>#N/A</v>
      </c>
      <c r="AB56" s="39"/>
      <c r="AC56" s="32">
        <f t="shared" si="2"/>
        <v>0</v>
      </c>
      <c r="AD56" s="4"/>
      <c r="AH56" s="39" t="s">
        <v>62</v>
      </c>
      <c r="AI56" s="37">
        <v>1.05</v>
      </c>
    </row>
    <row r="57" spans="2:35" ht="12.9" customHeight="1" x14ac:dyDescent="0.25">
      <c r="B57" s="4"/>
      <c r="C57" s="39" t="s">
        <v>65</v>
      </c>
      <c r="D57" s="59" t="s">
        <v>66</v>
      </c>
      <c r="E57" s="59"/>
      <c r="F57" s="60"/>
      <c r="G57" s="40">
        <v>0</v>
      </c>
      <c r="H57" s="41"/>
      <c r="I57" s="42">
        <v>7.0000000000000007E-2</v>
      </c>
      <c r="J57" s="43"/>
      <c r="K57" s="42">
        <f t="shared" si="3"/>
        <v>0</v>
      </c>
      <c r="L57" s="7"/>
      <c r="M57" s="8"/>
      <c r="N57" s="23"/>
      <c r="O57" s="59" t="s">
        <v>67</v>
      </c>
      <c r="P57" s="60"/>
      <c r="Q57" s="40">
        <v>0</v>
      </c>
      <c r="R57" s="39"/>
      <c r="S57" s="34"/>
      <c r="T57" s="39"/>
      <c r="U57" s="44">
        <v>0.23</v>
      </c>
      <c r="V57" s="39"/>
      <c r="W57" s="30">
        <v>0</v>
      </c>
      <c r="X57" s="39"/>
      <c r="Y57" s="45">
        <f t="shared" si="0"/>
        <v>0</v>
      </c>
      <c r="Z57" s="39"/>
      <c r="AA57" s="32" t="e">
        <f t="shared" si="1"/>
        <v>#N/A</v>
      </c>
      <c r="AB57" s="39"/>
      <c r="AC57" s="32">
        <f t="shared" si="2"/>
        <v>0</v>
      </c>
      <c r="AD57" s="4"/>
      <c r="AH57" s="39" t="s">
        <v>65</v>
      </c>
      <c r="AI57" s="37">
        <v>7.0000000000000007E-2</v>
      </c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9" t="s">
        <v>68</v>
      </c>
      <c r="P58" s="60"/>
      <c r="Q58" s="40">
        <v>0</v>
      </c>
      <c r="R58" s="39"/>
      <c r="S58" s="34"/>
      <c r="T58" s="39"/>
      <c r="U58" s="44">
        <v>0.23</v>
      </c>
      <c r="V58" s="39"/>
      <c r="W58" s="30">
        <v>0</v>
      </c>
      <c r="X58" s="39"/>
      <c r="Y58" s="45">
        <f t="shared" si="0"/>
        <v>0</v>
      </c>
      <c r="Z58" s="39"/>
      <c r="AA58" s="32" t="e">
        <f t="shared" si="1"/>
        <v>#N/A</v>
      </c>
      <c r="AB58" s="39"/>
      <c r="AC58" s="32">
        <f t="shared" si="2"/>
        <v>0</v>
      </c>
      <c r="AD58" s="4"/>
    </row>
    <row r="59" spans="2:35" ht="12.9" customHeight="1" x14ac:dyDescent="0.25">
      <c r="B59" s="4"/>
      <c r="C59" s="39"/>
      <c r="D59" s="61" t="s">
        <v>69</v>
      </c>
      <c r="E59" s="61"/>
      <c r="F59" s="61"/>
      <c r="G59" s="61"/>
      <c r="H59" s="61"/>
      <c r="I59" s="47" t="s">
        <v>70</v>
      </c>
      <c r="J59" s="57">
        <f>SUM(K44:K57)</f>
        <v>0</v>
      </c>
      <c r="K59" s="58"/>
      <c r="L59" s="7"/>
      <c r="M59" s="8"/>
      <c r="N59" s="7"/>
      <c r="O59" s="59" t="s">
        <v>71</v>
      </c>
      <c r="P59" s="60"/>
      <c r="Q59" s="40">
        <v>0</v>
      </c>
      <c r="R59" s="39"/>
      <c r="S59" s="34"/>
      <c r="T59" s="39"/>
      <c r="U59" s="44">
        <v>0.23</v>
      </c>
      <c r="V59" s="39"/>
      <c r="W59" s="30">
        <v>0</v>
      </c>
      <c r="X59" s="39"/>
      <c r="Y59" s="45">
        <f t="shared" si="0"/>
        <v>0</v>
      </c>
      <c r="Z59" s="39"/>
      <c r="AA59" s="32" t="e">
        <f t="shared" si="1"/>
        <v>#N/A</v>
      </c>
      <c r="AB59" s="39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9" t="s">
        <v>72</v>
      </c>
      <c r="P60" s="60"/>
      <c r="Q60" s="40">
        <v>0</v>
      </c>
      <c r="R60" s="39"/>
      <c r="S60" s="34"/>
      <c r="T60" s="39"/>
      <c r="U60" s="44">
        <v>0.23</v>
      </c>
      <c r="V60" s="39"/>
      <c r="W60" s="30">
        <v>0</v>
      </c>
      <c r="X60" s="39"/>
      <c r="Y60" s="45">
        <f t="shared" si="0"/>
        <v>0</v>
      </c>
      <c r="Z60" s="39"/>
      <c r="AA60" s="32" t="e">
        <f t="shared" si="1"/>
        <v>#N/A</v>
      </c>
      <c r="AB60" s="39"/>
      <c r="AC60" s="32">
        <f t="shared" si="2"/>
        <v>0</v>
      </c>
      <c r="AD60" s="4"/>
    </row>
    <row r="61" spans="2:35" ht="12.9" customHeight="1" x14ac:dyDescent="0.25">
      <c r="N61" s="4"/>
      <c r="O61" s="59" t="s">
        <v>73</v>
      </c>
      <c r="P61" s="60"/>
      <c r="Q61" s="40">
        <v>0</v>
      </c>
      <c r="R61" s="39"/>
      <c r="S61" s="34"/>
      <c r="T61" s="39"/>
      <c r="U61" s="44">
        <v>0.23</v>
      </c>
      <c r="V61" s="39"/>
      <c r="W61" s="30">
        <v>0</v>
      </c>
      <c r="X61" s="39"/>
      <c r="Y61" s="45">
        <f t="shared" si="0"/>
        <v>0</v>
      </c>
      <c r="Z61" s="39"/>
      <c r="AA61" s="32" t="e">
        <f t="shared" si="1"/>
        <v>#N/A</v>
      </c>
      <c r="AB61" s="39"/>
      <c r="AC61" s="32">
        <f t="shared" si="2"/>
        <v>0</v>
      </c>
      <c r="AD61" s="4"/>
    </row>
    <row r="62" spans="2:35" ht="12.9" customHeight="1" x14ac:dyDescent="0.25">
      <c r="N62" s="4"/>
      <c r="O62" s="59" t="s">
        <v>74</v>
      </c>
      <c r="P62" s="60"/>
      <c r="Q62" s="40">
        <v>0</v>
      </c>
      <c r="R62" s="39"/>
      <c r="S62" s="34"/>
      <c r="T62" s="39"/>
      <c r="U62" s="44">
        <v>0.23</v>
      </c>
      <c r="V62" s="39"/>
      <c r="W62" s="30">
        <v>0</v>
      </c>
      <c r="X62" s="39"/>
      <c r="Y62" s="45">
        <f t="shared" si="0"/>
        <v>0</v>
      </c>
      <c r="Z62" s="39"/>
      <c r="AA62" s="32" t="e">
        <f t="shared" si="1"/>
        <v>#N/A</v>
      </c>
      <c r="AB62" s="39"/>
      <c r="AC62" s="32">
        <f t="shared" si="2"/>
        <v>0</v>
      </c>
      <c r="AD62" s="4"/>
    </row>
    <row r="63" spans="2:35" ht="12.9" customHeight="1" x14ac:dyDescent="0.25">
      <c r="N63" s="4"/>
      <c r="O63" s="59" t="s">
        <v>75</v>
      </c>
      <c r="P63" s="60"/>
      <c r="Q63" s="40">
        <v>0</v>
      </c>
      <c r="R63" s="39"/>
      <c r="S63" s="34"/>
      <c r="T63" s="39"/>
      <c r="U63" s="44">
        <v>0.23</v>
      </c>
      <c r="V63" s="39"/>
      <c r="W63" s="30">
        <v>0</v>
      </c>
      <c r="X63" s="39"/>
      <c r="Y63" s="45">
        <f t="shared" si="0"/>
        <v>0</v>
      </c>
      <c r="Z63" s="39"/>
      <c r="AA63" s="32" t="e">
        <f t="shared" si="1"/>
        <v>#N/A</v>
      </c>
      <c r="AB63" s="39"/>
      <c r="AC63" s="32">
        <f t="shared" si="2"/>
        <v>0</v>
      </c>
      <c r="AD63" s="4"/>
    </row>
    <row r="64" spans="2:35" ht="12.9" customHeight="1" x14ac:dyDescent="0.25">
      <c r="N64" s="4"/>
      <c r="O64" s="59" t="s">
        <v>76</v>
      </c>
      <c r="P64" s="60"/>
      <c r="Q64" s="40">
        <v>0</v>
      </c>
      <c r="R64" s="39"/>
      <c r="S64" s="34"/>
      <c r="T64" s="39"/>
      <c r="U64" s="44">
        <v>0.23</v>
      </c>
      <c r="V64" s="39"/>
      <c r="W64" s="30">
        <v>0</v>
      </c>
      <c r="X64" s="39"/>
      <c r="Y64" s="45">
        <f t="shared" si="0"/>
        <v>0</v>
      </c>
      <c r="Z64" s="39"/>
      <c r="AA64" s="32" t="e">
        <f t="shared" si="1"/>
        <v>#N/A</v>
      </c>
      <c r="AB64" s="39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9"/>
      <c r="P66" s="48"/>
      <c r="Q66" s="61" t="s">
        <v>69</v>
      </c>
      <c r="R66" s="61"/>
      <c r="S66" s="61"/>
      <c r="T66" s="61"/>
      <c r="U66" s="61"/>
      <c r="V66" s="61"/>
      <c r="W66" s="61"/>
      <c r="X66" s="61"/>
      <c r="Y66" s="61"/>
      <c r="Z66" s="61"/>
      <c r="AA66" s="47" t="s">
        <v>70</v>
      </c>
      <c r="AB66" s="57">
        <f>SUM(AC44:AC64)</f>
        <v>0</v>
      </c>
      <c r="AC66" s="58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9" t="s">
        <v>77</v>
      </c>
    </row>
    <row r="69" spans="2:30" ht="12.75" customHeight="1" x14ac:dyDescent="0.25"/>
    <row r="76" spans="2:30" s="52" customFormat="1" ht="13.2" x14ac:dyDescent="0.25">
      <c r="B76" s="50" t="s">
        <v>82</v>
      </c>
      <c r="C76" s="50"/>
      <c r="D76" s="50"/>
      <c r="E76" s="50"/>
      <c r="F76" s="50"/>
      <c r="G76" s="50"/>
      <c r="H76" s="50"/>
      <c r="I76" s="50"/>
      <c r="J76" s="50"/>
      <c r="K76" s="50" t="s">
        <v>78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 t="s">
        <v>79</v>
      </c>
    </row>
  </sheetData>
  <sheetProtection algorithmName="SHA-512" hashValue="XhxpsoAoTHrhH8mRqBRO5JclvtF0xW3SKPkj+naAD9srsSvqN8bmREZTfrR7q0f0GNjxrZNaFAYwyjWlP4+L5Q==" saltValue="VK58929Gdvyz2H0MS9U+0A==" spinCount="100000" sheet="1" objects="1" scenarios="1" selectLockedCells="1"/>
  <mergeCells count="58">
    <mergeCell ref="B6:C6"/>
    <mergeCell ref="G6:H6"/>
    <mergeCell ref="B10:G11"/>
    <mergeCell ref="C14:K16"/>
    <mergeCell ref="O14:AC14"/>
    <mergeCell ref="P16:S1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D44:F44"/>
    <mergeCell ref="O44:P44"/>
    <mergeCell ref="D45:F45"/>
    <mergeCell ref="O45:P45"/>
    <mergeCell ref="D46:F46"/>
    <mergeCell ref="O46:P46"/>
    <mergeCell ref="D47:F47"/>
    <mergeCell ref="O47:P47"/>
    <mergeCell ref="D48:F48"/>
    <mergeCell ref="O48:P48"/>
    <mergeCell ref="D49:F49"/>
    <mergeCell ref="O49:P49"/>
    <mergeCell ref="D50:F50"/>
    <mergeCell ref="O50:P50"/>
    <mergeCell ref="D51:F51"/>
    <mergeCell ref="O51:P51"/>
    <mergeCell ref="D52:F52"/>
    <mergeCell ref="O52:P52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AB66:AC66"/>
    <mergeCell ref="O60:P60"/>
    <mergeCell ref="O61:P61"/>
    <mergeCell ref="O62:P62"/>
    <mergeCell ref="O63:P63"/>
    <mergeCell ref="O64:P64"/>
    <mergeCell ref="Q66:Z66"/>
  </mergeCells>
  <dataValidations count="3">
    <dataValidation type="decimal" errorStyle="warning" allowBlank="1" showInputMessage="1" showErrorMessage="1" sqref="G45:G57 I45:I57 K45:K57 AA66:AB66 I59:J59" xr:uid="{B5417B5B-066D-4584-87F4-5F47FEF9D7C0}">
      <formula1>1</formula1>
      <formula2>1000000</formula2>
    </dataValidation>
    <dataValidation type="list" allowBlank="1" showInputMessage="1" showErrorMessage="1" sqref="S44:S64" xr:uid="{0EF60E9F-5920-4DA0-8BBF-23443879B92E}">
      <formula1>$C$44:$C$57</formula1>
    </dataValidation>
    <dataValidation type="list" allowBlank="1" showInputMessage="1" showErrorMessage="1" sqref="U44:U64" xr:uid="{31527855-5D5F-4493-89A6-0B1B6EC5E0DF}">
      <formula1>$AJ$44:$AJ$46</formula1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D6E2-C5CA-44F3-8067-0817E04DA562}">
  <dimension ref="B1:AJ76"/>
  <sheetViews>
    <sheetView showGridLines="0" zoomScaleNormal="100" zoomScaleSheetLayoutView="100" workbookViewId="0">
      <selection activeCell="C14" sqref="C14:K16"/>
    </sheetView>
  </sheetViews>
  <sheetFormatPr defaultColWidth="9.109375" defaultRowHeight="13.8" x14ac:dyDescent="0.25"/>
  <cols>
    <col min="1" max="1" width="3.5546875" style="1" customWidth="1"/>
    <col min="2" max="2" width="0.88671875" style="1" customWidth="1"/>
    <col min="3" max="3" width="3.5546875" style="1" customWidth="1"/>
    <col min="4" max="4" width="9.109375" style="1"/>
    <col min="5" max="5" width="1.5546875" style="1" customWidth="1"/>
    <col min="6" max="6" width="12.109375" style="1" customWidth="1"/>
    <col min="7" max="7" width="7.6640625" style="1" customWidth="1"/>
    <col min="8" max="8" width="0.88671875" style="1" customWidth="1"/>
    <col min="9" max="9" width="5.6640625" style="1" customWidth="1"/>
    <col min="10" max="10" width="0.88671875" style="1" customWidth="1"/>
    <col min="11" max="11" width="7.6640625" style="1" customWidth="1"/>
    <col min="12" max="14" width="0.88671875" style="1" customWidth="1"/>
    <col min="15" max="15" width="12.44140625" style="1" customWidth="1"/>
    <col min="16" max="16" width="6.6640625" style="1" customWidth="1"/>
    <col min="17" max="17" width="7.6640625" style="1" customWidth="1"/>
    <col min="18" max="18" width="0.88671875" style="1" customWidth="1"/>
    <col min="19" max="19" width="7" style="1" customWidth="1"/>
    <col min="20" max="20" width="0.88671875" style="1" customWidth="1"/>
    <col min="21" max="21" width="4.109375" style="1" bestFit="1" customWidth="1"/>
    <col min="22" max="22" width="0.88671875" style="1" customWidth="1"/>
    <col min="23" max="23" width="7.33203125" style="1" customWidth="1"/>
    <col min="24" max="24" width="0.88671875" style="1" customWidth="1"/>
    <col min="25" max="25" width="5.33203125" style="1" customWidth="1"/>
    <col min="26" max="26" width="0.88671875" style="1" customWidth="1"/>
    <col min="27" max="27" width="5.6640625" style="1" customWidth="1"/>
    <col min="28" max="28" width="0.88671875" style="1" customWidth="1"/>
    <col min="29" max="29" width="7.6640625" style="1" customWidth="1"/>
    <col min="30" max="30" width="0.88671875" style="1" customWidth="1"/>
    <col min="31" max="33" width="9.109375" style="1"/>
    <col min="34" max="36" width="9.109375" style="1" hidden="1" customWidth="1"/>
    <col min="37" max="16384" width="9.109375" style="1"/>
  </cols>
  <sheetData>
    <row r="1" spans="2:30" ht="21" customHeight="1" x14ac:dyDescent="0.25"/>
    <row r="2" spans="2:30" ht="22.2" x14ac:dyDescent="0.35">
      <c r="B2" s="2" t="s">
        <v>0</v>
      </c>
    </row>
    <row r="3" spans="2:30" ht="17.399999999999999" x14ac:dyDescent="0.3">
      <c r="B3" s="3" t="s">
        <v>1</v>
      </c>
    </row>
    <row r="4" spans="2:30" ht="36" customHeight="1" x14ac:dyDescent="0.25"/>
    <row r="5" spans="2:30" ht="6" customHeight="1" x14ac:dyDescent="0.25">
      <c r="B5" s="4"/>
      <c r="C5" s="4"/>
      <c r="D5" s="5"/>
      <c r="E5" s="4"/>
    </row>
    <row r="6" spans="2:30" ht="17.399999999999999" x14ac:dyDescent="0.25">
      <c r="B6" s="79" t="s">
        <v>2</v>
      </c>
      <c r="C6" s="80"/>
      <c r="D6" s="6">
        <v>2022</v>
      </c>
      <c r="E6" s="7"/>
      <c r="F6" s="8"/>
      <c r="G6" s="81"/>
      <c r="H6" s="81"/>
      <c r="I6" s="53"/>
      <c r="J6" s="8"/>
      <c r="K6" s="8"/>
      <c r="L6" s="8"/>
      <c r="M6" s="8"/>
      <c r="N6" s="8"/>
    </row>
    <row r="7" spans="2:30" ht="6" customHeight="1" x14ac:dyDescent="0.25">
      <c r="B7" s="4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</row>
    <row r="8" spans="2:30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30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30" ht="3.75" customHeight="1" x14ac:dyDescent="0.25">
      <c r="B10" s="64" t="s">
        <v>3</v>
      </c>
      <c r="C10" s="64"/>
      <c r="D10" s="64"/>
      <c r="E10" s="64"/>
      <c r="F10" s="64"/>
      <c r="G10" s="64"/>
      <c r="H10" s="8"/>
      <c r="I10" s="8"/>
      <c r="J10" s="8"/>
      <c r="K10" s="8"/>
      <c r="L10" s="8"/>
      <c r="M10" s="8"/>
      <c r="N10" s="8"/>
    </row>
    <row r="11" spans="2:30" x14ac:dyDescent="0.25">
      <c r="B11" s="64"/>
      <c r="C11" s="64"/>
      <c r="D11" s="64"/>
      <c r="E11" s="64"/>
      <c r="F11" s="64"/>
      <c r="G11" s="64"/>
      <c r="H11" s="8"/>
      <c r="I11" s="8"/>
      <c r="J11" s="8"/>
      <c r="K11" s="8"/>
      <c r="L11" s="8"/>
      <c r="M11" s="8"/>
      <c r="N11" s="8"/>
    </row>
    <row r="12" spans="2:30" ht="7.5" customHeight="1" x14ac:dyDescent="0.25"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12" customFormat="1" ht="15.75" customHeight="1" x14ac:dyDescent="0.3">
      <c r="B13" s="9"/>
      <c r="C13" s="10" t="s">
        <v>4</v>
      </c>
      <c r="D13" s="11"/>
      <c r="E13" s="11"/>
      <c r="F13" s="11"/>
      <c r="G13" s="11"/>
      <c r="H13" s="11"/>
      <c r="I13" s="11"/>
      <c r="J13" s="11"/>
      <c r="K13" s="9"/>
      <c r="L13" s="9"/>
      <c r="M13" s="9"/>
      <c r="N13" s="9"/>
      <c r="O13" s="10" t="s">
        <v>5</v>
      </c>
      <c r="P13" s="11"/>
      <c r="Q13" s="11"/>
      <c r="R13" s="11"/>
      <c r="S13" s="11"/>
      <c r="T13" s="11"/>
      <c r="U13" s="11"/>
      <c r="V13" s="11"/>
      <c r="W13" s="11"/>
      <c r="X13" s="11"/>
      <c r="Y13" s="9"/>
      <c r="Z13" s="9"/>
      <c r="AA13" s="9"/>
      <c r="AB13" s="9"/>
      <c r="AC13" s="9"/>
      <c r="AD13" s="9"/>
    </row>
    <row r="14" spans="2:30" ht="15" customHeight="1" x14ac:dyDescent="0.25">
      <c r="B14" s="4"/>
      <c r="C14" s="82"/>
      <c r="D14" s="83"/>
      <c r="E14" s="83"/>
      <c r="F14" s="83"/>
      <c r="G14" s="83"/>
      <c r="H14" s="83"/>
      <c r="I14" s="83"/>
      <c r="J14" s="83"/>
      <c r="K14" s="84"/>
      <c r="L14" s="4"/>
      <c r="M14" s="4"/>
      <c r="N14" s="4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4"/>
    </row>
    <row r="15" spans="2:30" ht="5.25" customHeight="1" x14ac:dyDescent="0.3">
      <c r="B15" s="4"/>
      <c r="C15" s="85"/>
      <c r="D15" s="86"/>
      <c r="E15" s="86"/>
      <c r="F15" s="86"/>
      <c r="G15" s="86"/>
      <c r="H15" s="86"/>
      <c r="I15" s="86"/>
      <c r="J15" s="86"/>
      <c r="K15" s="87"/>
      <c r="L15" s="4"/>
      <c r="M15" s="4"/>
      <c r="N15" s="4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4"/>
    </row>
    <row r="16" spans="2:30" ht="15.75" customHeight="1" x14ac:dyDescent="0.25">
      <c r="B16" s="4"/>
      <c r="C16" s="88"/>
      <c r="D16" s="89"/>
      <c r="E16" s="89"/>
      <c r="F16" s="89"/>
      <c r="G16" s="89"/>
      <c r="H16" s="89"/>
      <c r="I16" s="89"/>
      <c r="J16" s="89"/>
      <c r="K16" s="90"/>
      <c r="L16" s="4"/>
      <c r="M16" s="4"/>
      <c r="N16" s="4"/>
      <c r="O16" s="15" t="s">
        <v>6</v>
      </c>
      <c r="P16" s="70"/>
      <c r="Q16" s="71"/>
      <c r="R16" s="71"/>
      <c r="S16" s="72"/>
      <c r="T16" s="11"/>
      <c r="U16" s="11"/>
      <c r="V16" s="11"/>
      <c r="W16" s="11"/>
      <c r="X16" s="13"/>
      <c r="Y16" s="4"/>
      <c r="Z16" s="4"/>
      <c r="AA16" s="4"/>
      <c r="AB16" s="4"/>
      <c r="AC16" s="4"/>
      <c r="AD16" s="4"/>
    </row>
    <row r="17" spans="2:30" ht="4.5" customHeight="1" x14ac:dyDescent="0.25">
      <c r="B17" s="4"/>
      <c r="C17" s="13"/>
      <c r="D17" s="13"/>
      <c r="E17" s="13"/>
      <c r="F17" s="13"/>
      <c r="G17" s="13"/>
      <c r="H17" s="7"/>
      <c r="I17" s="7"/>
      <c r="J17" s="7"/>
      <c r="K17" s="4"/>
      <c r="L17" s="4"/>
      <c r="M17" s="4"/>
      <c r="N17" s="4"/>
      <c r="O17" s="16"/>
      <c r="P17" s="16"/>
      <c r="Q17" s="7"/>
      <c r="R17" s="7"/>
      <c r="S17" s="7"/>
      <c r="T17" s="7"/>
      <c r="U17" s="11"/>
      <c r="V17" s="7"/>
      <c r="W17" s="7"/>
      <c r="X17" s="7"/>
      <c r="Y17" s="4"/>
      <c r="Z17" s="4"/>
      <c r="AA17" s="4"/>
      <c r="AB17" s="4"/>
      <c r="AC17" s="4"/>
      <c r="AD17" s="4"/>
    </row>
    <row r="18" spans="2:30" x14ac:dyDescent="0.25">
      <c r="B18" s="4"/>
      <c r="C18" s="10" t="s">
        <v>7</v>
      </c>
      <c r="D18" s="67"/>
      <c r="E18" s="68"/>
      <c r="F18" s="69"/>
      <c r="G18" s="17"/>
      <c r="H18" s="7"/>
      <c r="I18" s="7"/>
      <c r="J18" s="7"/>
      <c r="K18" s="4"/>
      <c r="L18" s="4"/>
      <c r="M18" s="4"/>
      <c r="N18" s="4"/>
      <c r="O18" s="15" t="s">
        <v>8</v>
      </c>
      <c r="P18" s="70"/>
      <c r="Q18" s="71"/>
      <c r="R18" s="71"/>
      <c r="S18" s="72"/>
      <c r="T18" s="11"/>
      <c r="U18" s="11"/>
      <c r="V18" s="11"/>
      <c r="W18" s="11"/>
      <c r="X18" s="16"/>
      <c r="Y18" s="4"/>
      <c r="Z18" s="4"/>
      <c r="AA18" s="4"/>
      <c r="AB18" s="4"/>
      <c r="AC18" s="4"/>
      <c r="AD18" s="4"/>
    </row>
    <row r="19" spans="2:30" ht="4.5" customHeight="1" x14ac:dyDescent="0.25">
      <c r="B19" s="4"/>
      <c r="C19" s="7"/>
      <c r="D19" s="7"/>
      <c r="E19" s="7"/>
      <c r="F19" s="7"/>
      <c r="G19" s="7"/>
      <c r="H19" s="7"/>
      <c r="I19" s="7"/>
      <c r="J19" s="7"/>
      <c r="K19" s="4"/>
      <c r="L19" s="4"/>
      <c r="M19" s="4"/>
      <c r="N19" s="4"/>
      <c r="O19" s="16"/>
      <c r="P19" s="16"/>
      <c r="Q19" s="7"/>
      <c r="R19" s="7"/>
      <c r="S19" s="7"/>
      <c r="T19" s="7"/>
      <c r="U19" s="7"/>
      <c r="V19" s="7"/>
      <c r="W19" s="7"/>
      <c r="X19" s="7"/>
      <c r="Y19" s="4"/>
      <c r="Z19" s="4"/>
      <c r="AA19" s="4"/>
      <c r="AB19" s="4"/>
      <c r="AC19" s="4"/>
      <c r="AD19" s="4"/>
    </row>
    <row r="20" spans="2:30" x14ac:dyDescent="0.25">
      <c r="B20" s="4"/>
      <c r="C20" s="7"/>
      <c r="D20" s="7"/>
      <c r="E20" s="7"/>
      <c r="F20" s="7"/>
      <c r="G20" s="7"/>
      <c r="H20" s="7"/>
      <c r="I20" s="7"/>
      <c r="J20" s="7"/>
      <c r="K20" s="4"/>
      <c r="L20" s="4"/>
      <c r="M20" s="4"/>
      <c r="N20" s="4"/>
      <c r="O20" s="15" t="s">
        <v>9</v>
      </c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4"/>
    </row>
    <row r="21" spans="2:30" ht="8.2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4" spans="2:30" ht="3.75" customHeight="1" x14ac:dyDescent="0.25">
      <c r="B24" s="76" t="s">
        <v>10</v>
      </c>
      <c r="C24" s="76"/>
      <c r="D24" s="76"/>
      <c r="E24" s="76"/>
      <c r="F24" s="76"/>
      <c r="G24" s="76"/>
    </row>
    <row r="25" spans="2:30" x14ac:dyDescent="0.25">
      <c r="B25" s="76"/>
      <c r="C25" s="76"/>
      <c r="D25" s="76"/>
      <c r="E25" s="76"/>
      <c r="F25" s="76"/>
      <c r="G25" s="76"/>
    </row>
    <row r="26" spans="2:30" ht="15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14.25" customHeight="1" x14ac:dyDescent="0.25">
      <c r="B27" s="18"/>
      <c r="C27" s="77" t="s">
        <v>11</v>
      </c>
      <c r="D27" s="77"/>
      <c r="E27" s="77"/>
      <c r="F27" s="77"/>
      <c r="G27" s="77"/>
      <c r="H27" s="77"/>
      <c r="I27" s="77"/>
      <c r="J27" s="77"/>
      <c r="K27" s="77"/>
      <c r="L27" s="18"/>
      <c r="M27" s="19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25">
      <c r="B28" s="18"/>
      <c r="C28" s="77"/>
      <c r="D28" s="77"/>
      <c r="E28" s="77"/>
      <c r="F28" s="77"/>
      <c r="G28" s="77"/>
      <c r="H28" s="77"/>
      <c r="I28" s="77"/>
      <c r="J28" s="77"/>
      <c r="K28" s="7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x14ac:dyDescent="0.25">
      <c r="B29" s="18"/>
      <c r="C29" s="77"/>
      <c r="D29" s="77"/>
      <c r="E29" s="77"/>
      <c r="F29" s="77"/>
      <c r="G29" s="77"/>
      <c r="H29" s="77"/>
      <c r="I29" s="77"/>
      <c r="J29" s="77"/>
      <c r="K29" s="7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x14ac:dyDescent="0.25">
      <c r="B30" s="18"/>
      <c r="C30" s="77"/>
      <c r="D30" s="77"/>
      <c r="E30" s="77"/>
      <c r="F30" s="77"/>
      <c r="G30" s="77"/>
      <c r="H30" s="77"/>
      <c r="I30" s="77"/>
      <c r="J30" s="77"/>
      <c r="K30" s="7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ht="10.5" customHeight="1" x14ac:dyDescent="0.25"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0" ht="11.25" customHeight="1" x14ac:dyDescent="0.25">
      <c r="B32" s="18"/>
      <c r="C32" s="78" t="s">
        <v>12</v>
      </c>
      <c r="D32" s="78"/>
      <c r="E32" s="78"/>
      <c r="F32" s="78"/>
      <c r="G32" s="78"/>
      <c r="H32" s="78"/>
      <c r="I32" s="78"/>
      <c r="J32" s="78"/>
      <c r="K32" s="7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2:36" ht="11.25" customHeight="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2:36" ht="11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7" spans="2:36" ht="3.75" customHeight="1" x14ac:dyDescent="0.25">
      <c r="B37" s="64" t="s">
        <v>13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36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36" s="22" customFormat="1" ht="12.7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36" ht="4.5" customHeight="1" x14ac:dyDescent="0.25">
      <c r="B40" s="64" t="s">
        <v>14</v>
      </c>
      <c r="C40" s="64"/>
      <c r="D40" s="64"/>
      <c r="F40" s="65" t="s">
        <v>80</v>
      </c>
      <c r="G40" s="65"/>
      <c r="H40" s="65"/>
      <c r="I40" s="65"/>
      <c r="J40" s="65"/>
      <c r="K40" s="65"/>
      <c r="L40" s="65"/>
      <c r="N40" s="64" t="s">
        <v>15</v>
      </c>
      <c r="O40" s="64"/>
      <c r="P40" s="64"/>
      <c r="S40" s="65" t="s">
        <v>80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2:36" x14ac:dyDescent="0.25">
      <c r="B41" s="64"/>
      <c r="C41" s="64"/>
      <c r="D41" s="64"/>
      <c r="F41" s="65"/>
      <c r="G41" s="65"/>
      <c r="H41" s="65"/>
      <c r="I41" s="65"/>
      <c r="J41" s="65"/>
      <c r="K41" s="65"/>
      <c r="L41" s="65"/>
      <c r="N41" s="64"/>
      <c r="O41" s="64"/>
      <c r="P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2:36" ht="4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4"/>
    </row>
    <row r="43" spans="2:36" ht="36.6" thickBot="1" x14ac:dyDescent="0.3">
      <c r="B43" s="4"/>
      <c r="C43" s="66" t="s">
        <v>16</v>
      </c>
      <c r="D43" s="66"/>
      <c r="E43" s="66"/>
      <c r="F43" s="66"/>
      <c r="G43" s="24" t="s">
        <v>17</v>
      </c>
      <c r="H43" s="25"/>
      <c r="I43" s="24" t="s">
        <v>18</v>
      </c>
      <c r="J43" s="26"/>
      <c r="K43" s="24" t="s">
        <v>19</v>
      </c>
      <c r="L43" s="7"/>
      <c r="M43" s="8"/>
      <c r="N43" s="23"/>
      <c r="O43" s="66" t="s">
        <v>20</v>
      </c>
      <c r="P43" s="66"/>
      <c r="Q43" s="24" t="s">
        <v>21</v>
      </c>
      <c r="R43" s="27"/>
      <c r="S43" s="24" t="s">
        <v>22</v>
      </c>
      <c r="T43" s="27"/>
      <c r="U43" s="28" t="s">
        <v>23</v>
      </c>
      <c r="V43" s="27"/>
      <c r="W43" s="24" t="s">
        <v>24</v>
      </c>
      <c r="X43" s="27"/>
      <c r="Y43" s="24" t="s">
        <v>25</v>
      </c>
      <c r="Z43" s="27"/>
      <c r="AA43" s="24" t="s">
        <v>18</v>
      </c>
      <c r="AB43" s="27"/>
      <c r="AC43" s="24" t="s">
        <v>19</v>
      </c>
      <c r="AD43" s="4"/>
    </row>
    <row r="44" spans="2:36" ht="12.9" customHeight="1" x14ac:dyDescent="0.25">
      <c r="B44" s="4"/>
      <c r="C44" s="29" t="s">
        <v>26</v>
      </c>
      <c r="D44" s="62" t="s">
        <v>27</v>
      </c>
      <c r="E44" s="62"/>
      <c r="F44" s="63"/>
      <c r="G44" s="30">
        <v>0</v>
      </c>
      <c r="H44" s="31"/>
      <c r="I44" s="32">
        <v>1.05</v>
      </c>
      <c r="J44" s="33"/>
      <c r="K44" s="32">
        <f>G44*I44</f>
        <v>0</v>
      </c>
      <c r="L44" s="7"/>
      <c r="M44" s="8"/>
      <c r="N44" s="23"/>
      <c r="O44" s="62" t="s">
        <v>28</v>
      </c>
      <c r="P44" s="63"/>
      <c r="Q44" s="30">
        <v>0</v>
      </c>
      <c r="R44" s="29"/>
      <c r="S44" s="34"/>
      <c r="T44" s="29"/>
      <c r="U44" s="35">
        <v>0.23</v>
      </c>
      <c r="V44" s="29"/>
      <c r="W44" s="30">
        <v>0</v>
      </c>
      <c r="X44" s="29"/>
      <c r="Y44" s="36">
        <f t="shared" ref="Y44:Y64" si="0">Q44*W44</f>
        <v>0</v>
      </c>
      <c r="Z44" s="29"/>
      <c r="AA44" s="32" t="e">
        <f t="shared" ref="AA44:AA64" si="1">VLOOKUP(S44,$AH$44:$AI$57,2,0)</f>
        <v>#N/A</v>
      </c>
      <c r="AB44" s="29"/>
      <c r="AC44" s="32">
        <f>IF(ISNUMBER(AA44),Y44*AA44,0)</f>
        <v>0</v>
      </c>
      <c r="AD44" s="4"/>
      <c r="AH44" s="29" t="s">
        <v>26</v>
      </c>
      <c r="AI44" s="37">
        <v>1.05</v>
      </c>
      <c r="AJ44" s="38">
        <v>0.06</v>
      </c>
    </row>
    <row r="45" spans="2:36" ht="12.9" customHeight="1" x14ac:dyDescent="0.25">
      <c r="B45" s="4"/>
      <c r="C45" s="39" t="s">
        <v>29</v>
      </c>
      <c r="D45" s="59" t="s">
        <v>30</v>
      </c>
      <c r="E45" s="59"/>
      <c r="F45" s="60"/>
      <c r="G45" s="40">
        <v>0</v>
      </c>
      <c r="H45" s="41"/>
      <c r="I45" s="42">
        <v>1.8</v>
      </c>
      <c r="J45" s="43"/>
      <c r="K45" s="42">
        <f>G45*I45</f>
        <v>0</v>
      </c>
      <c r="L45" s="7"/>
      <c r="M45" s="8"/>
      <c r="N45" s="23"/>
      <c r="O45" s="59" t="s">
        <v>31</v>
      </c>
      <c r="P45" s="60"/>
      <c r="Q45" s="40">
        <v>0</v>
      </c>
      <c r="R45" s="39"/>
      <c r="S45" s="34"/>
      <c r="T45" s="39"/>
      <c r="U45" s="44">
        <v>0.23</v>
      </c>
      <c r="V45" s="39"/>
      <c r="W45" s="30">
        <v>0</v>
      </c>
      <c r="X45" s="39"/>
      <c r="Y45" s="45">
        <f t="shared" si="0"/>
        <v>0</v>
      </c>
      <c r="Z45" s="39"/>
      <c r="AA45" s="32" t="e">
        <f t="shared" si="1"/>
        <v>#N/A</v>
      </c>
      <c r="AB45" s="39"/>
      <c r="AC45" s="32">
        <f t="shared" ref="AC45:AC64" si="2">IF(ISNUMBER(AA45),Y45*AA45,0)</f>
        <v>0</v>
      </c>
      <c r="AD45" s="4"/>
      <c r="AH45" s="39" t="s">
        <v>29</v>
      </c>
      <c r="AI45" s="37">
        <v>1.8</v>
      </c>
      <c r="AJ45" s="38">
        <v>0.13</v>
      </c>
    </row>
    <row r="46" spans="2:36" ht="12.9" customHeight="1" x14ac:dyDescent="0.25">
      <c r="B46" s="4"/>
      <c r="C46" s="39" t="s">
        <v>32</v>
      </c>
      <c r="D46" s="59" t="s">
        <v>33</v>
      </c>
      <c r="E46" s="59"/>
      <c r="F46" s="60"/>
      <c r="G46" s="40">
        <v>0</v>
      </c>
      <c r="H46" s="41"/>
      <c r="I46" s="42">
        <v>1.56</v>
      </c>
      <c r="J46" s="43"/>
      <c r="K46" s="42">
        <f t="shared" ref="K46:K57" si="3">G46*I46</f>
        <v>0</v>
      </c>
      <c r="L46" s="7"/>
      <c r="M46" s="8"/>
      <c r="N46" s="23"/>
      <c r="O46" s="59" t="s">
        <v>34</v>
      </c>
      <c r="P46" s="60"/>
      <c r="Q46" s="40">
        <v>0</v>
      </c>
      <c r="R46" s="39"/>
      <c r="S46" s="34"/>
      <c r="T46" s="39"/>
      <c r="U46" s="44">
        <v>0.23</v>
      </c>
      <c r="V46" s="39"/>
      <c r="W46" s="30">
        <v>0</v>
      </c>
      <c r="X46" s="39"/>
      <c r="Y46" s="45">
        <f t="shared" si="0"/>
        <v>0</v>
      </c>
      <c r="Z46" s="39"/>
      <c r="AA46" s="32" t="e">
        <f t="shared" si="1"/>
        <v>#N/A</v>
      </c>
      <c r="AB46" s="39"/>
      <c r="AC46" s="32">
        <f t="shared" si="2"/>
        <v>0</v>
      </c>
      <c r="AD46" s="4"/>
      <c r="AH46" s="39" t="s">
        <v>32</v>
      </c>
      <c r="AI46" s="37">
        <v>1.56</v>
      </c>
      <c r="AJ46" s="38">
        <v>0.23</v>
      </c>
    </row>
    <row r="47" spans="2:36" ht="12.9" customHeight="1" x14ac:dyDescent="0.25">
      <c r="B47" s="4"/>
      <c r="C47" s="39" t="s">
        <v>35</v>
      </c>
      <c r="D47" s="59" t="s">
        <v>36</v>
      </c>
      <c r="E47" s="59"/>
      <c r="F47" s="60"/>
      <c r="G47" s="40">
        <v>0</v>
      </c>
      <c r="H47" s="41"/>
      <c r="I47" s="42">
        <v>7.44</v>
      </c>
      <c r="J47" s="43"/>
      <c r="K47" s="42">
        <f t="shared" si="3"/>
        <v>0</v>
      </c>
      <c r="L47" s="7"/>
      <c r="M47" s="8"/>
      <c r="N47" s="23"/>
      <c r="O47" s="59" t="s">
        <v>37</v>
      </c>
      <c r="P47" s="60"/>
      <c r="Q47" s="40">
        <v>0</v>
      </c>
      <c r="R47" s="39"/>
      <c r="S47" s="34"/>
      <c r="T47" s="39"/>
      <c r="U47" s="44">
        <v>0.23</v>
      </c>
      <c r="V47" s="39"/>
      <c r="W47" s="30">
        <v>0</v>
      </c>
      <c r="X47" s="39"/>
      <c r="Y47" s="45">
        <f t="shared" si="0"/>
        <v>0</v>
      </c>
      <c r="Z47" s="39"/>
      <c r="AA47" s="32" t="e">
        <f t="shared" si="1"/>
        <v>#N/A</v>
      </c>
      <c r="AB47" s="39"/>
      <c r="AC47" s="32">
        <f t="shared" si="2"/>
        <v>0</v>
      </c>
      <c r="AD47" s="4"/>
      <c r="AH47" s="39" t="s">
        <v>35</v>
      </c>
      <c r="AI47" s="37">
        <v>7.44</v>
      </c>
    </row>
    <row r="48" spans="2:36" ht="12.9" customHeight="1" x14ac:dyDescent="0.25">
      <c r="B48" s="4"/>
      <c r="C48" s="39" t="s">
        <v>38</v>
      </c>
      <c r="D48" s="59" t="s">
        <v>39</v>
      </c>
      <c r="E48" s="59"/>
      <c r="F48" s="60"/>
      <c r="G48" s="40">
        <v>0</v>
      </c>
      <c r="H48" s="41"/>
      <c r="I48" s="42">
        <v>2.75</v>
      </c>
      <c r="J48" s="43"/>
      <c r="K48" s="42">
        <f t="shared" si="3"/>
        <v>0</v>
      </c>
      <c r="L48" s="7"/>
      <c r="M48" s="8"/>
      <c r="N48" s="23"/>
      <c r="O48" s="59" t="s">
        <v>40</v>
      </c>
      <c r="P48" s="60"/>
      <c r="Q48" s="40">
        <v>0</v>
      </c>
      <c r="R48" s="39"/>
      <c r="S48" s="34"/>
      <c r="T48" s="39"/>
      <c r="U48" s="44">
        <v>0.23</v>
      </c>
      <c r="V48" s="39"/>
      <c r="W48" s="30">
        <v>0</v>
      </c>
      <c r="X48" s="39"/>
      <c r="Y48" s="45">
        <f t="shared" si="0"/>
        <v>0</v>
      </c>
      <c r="Z48" s="39"/>
      <c r="AA48" s="32" t="e">
        <f t="shared" si="1"/>
        <v>#N/A</v>
      </c>
      <c r="AB48" s="39"/>
      <c r="AC48" s="32">
        <f t="shared" si="2"/>
        <v>0</v>
      </c>
      <c r="AD48" s="4"/>
      <c r="AH48" s="39" t="s">
        <v>38</v>
      </c>
      <c r="AI48" s="37">
        <v>2.75</v>
      </c>
    </row>
    <row r="49" spans="2:35" ht="12.9" customHeight="1" x14ac:dyDescent="0.25">
      <c r="B49" s="4"/>
      <c r="C49" s="39" t="s">
        <v>41</v>
      </c>
      <c r="D49" s="59" t="s">
        <v>42</v>
      </c>
      <c r="E49" s="59"/>
      <c r="F49" s="60"/>
      <c r="G49" s="40">
        <v>0</v>
      </c>
      <c r="H49" s="41"/>
      <c r="I49" s="42">
        <v>9.0500000000000007</v>
      </c>
      <c r="J49" s="43"/>
      <c r="K49" s="42">
        <f t="shared" si="3"/>
        <v>0</v>
      </c>
      <c r="L49" s="7"/>
      <c r="M49" s="8"/>
      <c r="N49" s="23"/>
      <c r="O49" s="59" t="s">
        <v>43</v>
      </c>
      <c r="P49" s="60"/>
      <c r="Q49" s="40">
        <v>0</v>
      </c>
      <c r="R49" s="39"/>
      <c r="S49" s="34"/>
      <c r="T49" s="39"/>
      <c r="U49" s="44">
        <v>0.23</v>
      </c>
      <c r="V49" s="39"/>
      <c r="W49" s="30">
        <v>0</v>
      </c>
      <c r="X49" s="39"/>
      <c r="Y49" s="45">
        <f t="shared" si="0"/>
        <v>0</v>
      </c>
      <c r="Z49" s="39"/>
      <c r="AA49" s="32" t="e">
        <f t="shared" si="1"/>
        <v>#N/A</v>
      </c>
      <c r="AB49" s="39"/>
      <c r="AC49" s="32">
        <f t="shared" si="2"/>
        <v>0</v>
      </c>
      <c r="AD49" s="4"/>
      <c r="AG49" s="46"/>
      <c r="AH49" s="39" t="s">
        <v>41</v>
      </c>
      <c r="AI49" s="37">
        <v>9.0500000000000007</v>
      </c>
    </row>
    <row r="50" spans="2:35" ht="12.9" customHeight="1" x14ac:dyDescent="0.25">
      <c r="B50" s="4"/>
      <c r="C50" s="39" t="s">
        <v>44</v>
      </c>
      <c r="D50" s="59" t="s">
        <v>45</v>
      </c>
      <c r="E50" s="59"/>
      <c r="F50" s="60"/>
      <c r="G50" s="40">
        <v>0</v>
      </c>
      <c r="H50" s="41"/>
      <c r="I50" s="42">
        <v>1.55</v>
      </c>
      <c r="J50" s="43"/>
      <c r="K50" s="42">
        <f t="shared" si="3"/>
        <v>0</v>
      </c>
      <c r="L50" s="7"/>
      <c r="M50" s="8"/>
      <c r="N50" s="23"/>
      <c r="O50" s="59" t="s">
        <v>46</v>
      </c>
      <c r="P50" s="60"/>
      <c r="Q50" s="40">
        <v>0</v>
      </c>
      <c r="R50" s="39"/>
      <c r="S50" s="34"/>
      <c r="T50" s="39"/>
      <c r="U50" s="44">
        <v>0.23</v>
      </c>
      <c r="V50" s="39"/>
      <c r="W50" s="30">
        <v>0</v>
      </c>
      <c r="X50" s="39"/>
      <c r="Y50" s="45">
        <f t="shared" si="0"/>
        <v>0</v>
      </c>
      <c r="Z50" s="39"/>
      <c r="AA50" s="32" t="e">
        <f t="shared" si="1"/>
        <v>#N/A</v>
      </c>
      <c r="AB50" s="39"/>
      <c r="AC50" s="32">
        <f t="shared" si="2"/>
        <v>0</v>
      </c>
      <c r="AD50" s="4"/>
      <c r="AH50" s="39" t="s">
        <v>44</v>
      </c>
      <c r="AI50" s="37">
        <v>1.55</v>
      </c>
    </row>
    <row r="51" spans="2:35" ht="12.9" customHeight="1" x14ac:dyDescent="0.25">
      <c r="B51" s="4"/>
      <c r="C51" s="39" t="s">
        <v>47</v>
      </c>
      <c r="D51" s="59" t="s">
        <v>48</v>
      </c>
      <c r="E51" s="59"/>
      <c r="F51" s="60"/>
      <c r="G51" s="40">
        <v>0</v>
      </c>
      <c r="H51" s="41"/>
      <c r="I51" s="42">
        <v>3.58</v>
      </c>
      <c r="J51" s="43"/>
      <c r="K51" s="42">
        <f t="shared" si="3"/>
        <v>0</v>
      </c>
      <c r="L51" s="7"/>
      <c r="M51" s="8"/>
      <c r="N51" s="23"/>
      <c r="O51" s="59" t="s">
        <v>49</v>
      </c>
      <c r="P51" s="60"/>
      <c r="Q51" s="40">
        <v>0</v>
      </c>
      <c r="R51" s="39"/>
      <c r="S51" s="34"/>
      <c r="T51" s="39"/>
      <c r="U51" s="44">
        <v>0.23</v>
      </c>
      <c r="V51" s="39"/>
      <c r="W51" s="30">
        <v>0</v>
      </c>
      <c r="X51" s="39"/>
      <c r="Y51" s="45">
        <f t="shared" si="0"/>
        <v>0</v>
      </c>
      <c r="Z51" s="39"/>
      <c r="AA51" s="32" t="e">
        <f t="shared" si="1"/>
        <v>#N/A</v>
      </c>
      <c r="AB51" s="39"/>
      <c r="AC51" s="32">
        <f t="shared" si="2"/>
        <v>0</v>
      </c>
      <c r="AD51" s="4"/>
      <c r="AH51" s="39" t="s">
        <v>47</v>
      </c>
      <c r="AI51" s="37">
        <v>3.58</v>
      </c>
    </row>
    <row r="52" spans="2:35" ht="12.9" customHeight="1" x14ac:dyDescent="0.25">
      <c r="B52" s="4"/>
      <c r="C52" s="39" t="s">
        <v>50</v>
      </c>
      <c r="D52" s="59" t="s">
        <v>51</v>
      </c>
      <c r="E52" s="59"/>
      <c r="F52" s="60"/>
      <c r="G52" s="40">
        <v>0</v>
      </c>
      <c r="H52" s="41"/>
      <c r="I52" s="42">
        <v>7.99</v>
      </c>
      <c r="J52" s="43"/>
      <c r="K52" s="42">
        <f t="shared" si="3"/>
        <v>0</v>
      </c>
      <c r="L52" s="7"/>
      <c r="M52" s="8"/>
      <c r="N52" s="23"/>
      <c r="O52" s="59" t="s">
        <v>52</v>
      </c>
      <c r="P52" s="60"/>
      <c r="Q52" s="40">
        <v>0</v>
      </c>
      <c r="R52" s="39"/>
      <c r="S52" s="34"/>
      <c r="T52" s="39"/>
      <c r="U52" s="44">
        <v>0.23</v>
      </c>
      <c r="V52" s="39"/>
      <c r="W52" s="30">
        <v>0</v>
      </c>
      <c r="X52" s="39"/>
      <c r="Y52" s="45">
        <f t="shared" si="0"/>
        <v>0</v>
      </c>
      <c r="Z52" s="39"/>
      <c r="AA52" s="32" t="e">
        <f t="shared" si="1"/>
        <v>#N/A</v>
      </c>
      <c r="AB52" s="39"/>
      <c r="AC52" s="32">
        <f t="shared" si="2"/>
        <v>0</v>
      </c>
      <c r="AD52" s="4"/>
      <c r="AH52" s="39" t="s">
        <v>50</v>
      </c>
      <c r="AI52" s="37">
        <v>7.99</v>
      </c>
    </row>
    <row r="53" spans="2:35" ht="12.9" customHeight="1" x14ac:dyDescent="0.25">
      <c r="B53" s="4"/>
      <c r="C53" s="39" t="s">
        <v>53</v>
      </c>
      <c r="D53" s="59" t="s">
        <v>54</v>
      </c>
      <c r="E53" s="59"/>
      <c r="F53" s="60"/>
      <c r="G53" s="40">
        <v>0</v>
      </c>
      <c r="H53" s="41"/>
      <c r="I53" s="42">
        <v>38.020000000000003</v>
      </c>
      <c r="J53" s="43"/>
      <c r="K53" s="42">
        <f t="shared" si="3"/>
        <v>0</v>
      </c>
      <c r="L53" s="7"/>
      <c r="M53" s="8"/>
      <c r="N53" s="23"/>
      <c r="O53" s="59" t="s">
        <v>55</v>
      </c>
      <c r="P53" s="60"/>
      <c r="Q53" s="40">
        <v>0</v>
      </c>
      <c r="R53" s="39"/>
      <c r="S53" s="34"/>
      <c r="T53" s="39"/>
      <c r="U53" s="44">
        <v>0.23</v>
      </c>
      <c r="V53" s="39"/>
      <c r="W53" s="30">
        <v>0</v>
      </c>
      <c r="X53" s="39"/>
      <c r="Y53" s="45">
        <f t="shared" si="0"/>
        <v>0</v>
      </c>
      <c r="Z53" s="39"/>
      <c r="AA53" s="32" t="e">
        <f t="shared" si="1"/>
        <v>#N/A</v>
      </c>
      <c r="AB53" s="39"/>
      <c r="AC53" s="32">
        <f t="shared" si="2"/>
        <v>0</v>
      </c>
      <c r="AD53" s="4"/>
      <c r="AH53" s="39" t="s">
        <v>53</v>
      </c>
      <c r="AI53" s="37">
        <v>38.020000000000003</v>
      </c>
    </row>
    <row r="54" spans="2:35" ht="12.9" customHeight="1" x14ac:dyDescent="0.25">
      <c r="B54" s="4"/>
      <c r="C54" s="39" t="s">
        <v>56</v>
      </c>
      <c r="D54" s="59" t="s">
        <v>57</v>
      </c>
      <c r="E54" s="59"/>
      <c r="F54" s="60"/>
      <c r="G54" s="40">
        <v>0</v>
      </c>
      <c r="H54" s="41"/>
      <c r="I54" s="42">
        <v>0.65</v>
      </c>
      <c r="J54" s="43"/>
      <c r="K54" s="42">
        <f t="shared" si="3"/>
        <v>0</v>
      </c>
      <c r="L54" s="7"/>
      <c r="M54" s="8"/>
      <c r="N54" s="23"/>
      <c r="O54" s="59" t="s">
        <v>58</v>
      </c>
      <c r="P54" s="60"/>
      <c r="Q54" s="40">
        <v>0</v>
      </c>
      <c r="R54" s="39"/>
      <c r="S54" s="34"/>
      <c r="T54" s="39"/>
      <c r="U54" s="44">
        <v>0.23</v>
      </c>
      <c r="V54" s="39"/>
      <c r="W54" s="30">
        <v>0</v>
      </c>
      <c r="X54" s="39"/>
      <c r="Y54" s="45">
        <f t="shared" si="0"/>
        <v>0</v>
      </c>
      <c r="Z54" s="39"/>
      <c r="AA54" s="32" t="e">
        <f t="shared" si="1"/>
        <v>#N/A</v>
      </c>
      <c r="AB54" s="39"/>
      <c r="AC54" s="32">
        <f t="shared" si="2"/>
        <v>0</v>
      </c>
      <c r="AD54" s="4"/>
      <c r="AH54" s="39" t="s">
        <v>56</v>
      </c>
      <c r="AI54" s="37">
        <v>0.65</v>
      </c>
    </row>
    <row r="55" spans="2:35" ht="12.9" customHeight="1" x14ac:dyDescent="0.25">
      <c r="B55" s="4"/>
      <c r="C55" s="39" t="s">
        <v>59</v>
      </c>
      <c r="D55" s="59" t="s">
        <v>60</v>
      </c>
      <c r="E55" s="59"/>
      <c r="F55" s="60"/>
      <c r="G55" s="40">
        <v>0</v>
      </c>
      <c r="H55" s="41"/>
      <c r="I55" s="42">
        <v>0.2</v>
      </c>
      <c r="J55" s="43"/>
      <c r="K55" s="42">
        <f t="shared" si="3"/>
        <v>0</v>
      </c>
      <c r="L55" s="7"/>
      <c r="M55" s="8"/>
      <c r="N55" s="23"/>
      <c r="O55" s="59" t="s">
        <v>61</v>
      </c>
      <c r="P55" s="60"/>
      <c r="Q55" s="40">
        <v>0</v>
      </c>
      <c r="R55" s="39"/>
      <c r="S55" s="34"/>
      <c r="T55" s="39"/>
      <c r="U55" s="44">
        <v>0.23</v>
      </c>
      <c r="V55" s="39"/>
      <c r="W55" s="30">
        <v>0</v>
      </c>
      <c r="X55" s="39"/>
      <c r="Y55" s="45">
        <f t="shared" si="0"/>
        <v>0</v>
      </c>
      <c r="Z55" s="39"/>
      <c r="AA55" s="32" t="e">
        <f t="shared" si="1"/>
        <v>#N/A</v>
      </c>
      <c r="AB55" s="39"/>
      <c r="AC55" s="32">
        <f t="shared" si="2"/>
        <v>0</v>
      </c>
      <c r="AD55" s="4"/>
      <c r="AH55" s="39" t="s">
        <v>59</v>
      </c>
      <c r="AI55" s="37">
        <v>0.2</v>
      </c>
    </row>
    <row r="56" spans="2:35" ht="12.9" customHeight="1" x14ac:dyDescent="0.25">
      <c r="B56" s="4"/>
      <c r="C56" s="39" t="s">
        <v>62</v>
      </c>
      <c r="D56" s="59" t="s">
        <v>63</v>
      </c>
      <c r="E56" s="59"/>
      <c r="F56" s="60"/>
      <c r="G56" s="40">
        <v>0</v>
      </c>
      <c r="H56" s="41"/>
      <c r="I56" s="42">
        <v>1.05</v>
      </c>
      <c r="J56" s="43"/>
      <c r="K56" s="42">
        <f t="shared" si="3"/>
        <v>0</v>
      </c>
      <c r="L56" s="7"/>
      <c r="M56" s="8"/>
      <c r="N56" s="23"/>
      <c r="O56" s="59" t="s">
        <v>64</v>
      </c>
      <c r="P56" s="60"/>
      <c r="Q56" s="40">
        <v>0</v>
      </c>
      <c r="R56" s="39"/>
      <c r="S56" s="34"/>
      <c r="T56" s="39"/>
      <c r="U56" s="44">
        <v>0.23</v>
      </c>
      <c r="V56" s="39"/>
      <c r="W56" s="30">
        <v>0</v>
      </c>
      <c r="X56" s="39"/>
      <c r="Y56" s="45">
        <f t="shared" si="0"/>
        <v>0</v>
      </c>
      <c r="Z56" s="39"/>
      <c r="AA56" s="32" t="e">
        <f t="shared" si="1"/>
        <v>#N/A</v>
      </c>
      <c r="AB56" s="39"/>
      <c r="AC56" s="32">
        <f t="shared" si="2"/>
        <v>0</v>
      </c>
      <c r="AD56" s="4"/>
      <c r="AH56" s="39" t="s">
        <v>62</v>
      </c>
      <c r="AI56" s="37">
        <v>1.05</v>
      </c>
    </row>
    <row r="57" spans="2:35" ht="12.9" customHeight="1" x14ac:dyDescent="0.25">
      <c r="B57" s="4"/>
      <c r="C57" s="39" t="s">
        <v>65</v>
      </c>
      <c r="D57" s="59" t="s">
        <v>66</v>
      </c>
      <c r="E57" s="59"/>
      <c r="F57" s="60"/>
      <c r="G57" s="40">
        <v>0</v>
      </c>
      <c r="H57" s="41"/>
      <c r="I57" s="42">
        <v>7.0000000000000007E-2</v>
      </c>
      <c r="J57" s="43"/>
      <c r="K57" s="42">
        <f t="shared" si="3"/>
        <v>0</v>
      </c>
      <c r="L57" s="7"/>
      <c r="M57" s="8"/>
      <c r="N57" s="23"/>
      <c r="O57" s="59" t="s">
        <v>67</v>
      </c>
      <c r="P57" s="60"/>
      <c r="Q57" s="40">
        <v>0</v>
      </c>
      <c r="R57" s="39"/>
      <c r="S57" s="34"/>
      <c r="T57" s="39"/>
      <c r="U57" s="44">
        <v>0.23</v>
      </c>
      <c r="V57" s="39"/>
      <c r="W57" s="30">
        <v>0</v>
      </c>
      <c r="X57" s="39"/>
      <c r="Y57" s="45">
        <f t="shared" si="0"/>
        <v>0</v>
      </c>
      <c r="Z57" s="39"/>
      <c r="AA57" s="32" t="e">
        <f t="shared" si="1"/>
        <v>#N/A</v>
      </c>
      <c r="AB57" s="39"/>
      <c r="AC57" s="32">
        <f t="shared" si="2"/>
        <v>0</v>
      </c>
      <c r="AD57" s="4"/>
      <c r="AH57" s="39" t="s">
        <v>65</v>
      </c>
      <c r="AI57" s="37">
        <v>7.0000000000000007E-2</v>
      </c>
    </row>
    <row r="58" spans="2:35" ht="12.9" customHeight="1" x14ac:dyDescent="0.25">
      <c r="B58" s="4"/>
      <c r="C58" s="7"/>
      <c r="D58" s="4"/>
      <c r="E58" s="7"/>
      <c r="F58" s="7"/>
      <c r="G58" s="7"/>
      <c r="H58" s="7"/>
      <c r="I58" s="7"/>
      <c r="J58" s="7"/>
      <c r="K58" s="7"/>
      <c r="L58" s="7"/>
      <c r="M58" s="8"/>
      <c r="N58" s="23"/>
      <c r="O58" s="59" t="s">
        <v>68</v>
      </c>
      <c r="P58" s="60"/>
      <c r="Q58" s="40">
        <v>0</v>
      </c>
      <c r="R58" s="39"/>
      <c r="S58" s="34"/>
      <c r="T58" s="39"/>
      <c r="U58" s="44">
        <v>0.23</v>
      </c>
      <c r="V58" s="39"/>
      <c r="W58" s="30">
        <v>0</v>
      </c>
      <c r="X58" s="39"/>
      <c r="Y58" s="45">
        <f t="shared" si="0"/>
        <v>0</v>
      </c>
      <c r="Z58" s="39"/>
      <c r="AA58" s="32" t="e">
        <f t="shared" si="1"/>
        <v>#N/A</v>
      </c>
      <c r="AB58" s="39"/>
      <c r="AC58" s="32">
        <f t="shared" si="2"/>
        <v>0</v>
      </c>
      <c r="AD58" s="4"/>
    </row>
    <row r="59" spans="2:35" ht="12.9" customHeight="1" x14ac:dyDescent="0.25">
      <c r="B59" s="4"/>
      <c r="C59" s="39"/>
      <c r="D59" s="61" t="s">
        <v>69</v>
      </c>
      <c r="E59" s="61"/>
      <c r="F59" s="61"/>
      <c r="G59" s="61"/>
      <c r="H59" s="61"/>
      <c r="I59" s="47" t="s">
        <v>70</v>
      </c>
      <c r="J59" s="57">
        <f>SUM(K44:K57)</f>
        <v>0</v>
      </c>
      <c r="K59" s="58"/>
      <c r="L59" s="7"/>
      <c r="M59" s="8"/>
      <c r="N59" s="7"/>
      <c r="O59" s="59" t="s">
        <v>71</v>
      </c>
      <c r="P59" s="60"/>
      <c r="Q59" s="40">
        <v>0</v>
      </c>
      <c r="R59" s="39"/>
      <c r="S59" s="34"/>
      <c r="T59" s="39"/>
      <c r="U59" s="44">
        <v>0.23</v>
      </c>
      <c r="V59" s="39"/>
      <c r="W59" s="30">
        <v>0</v>
      </c>
      <c r="X59" s="39"/>
      <c r="Y59" s="45">
        <f t="shared" si="0"/>
        <v>0</v>
      </c>
      <c r="Z59" s="39"/>
      <c r="AA59" s="32" t="e">
        <f t="shared" si="1"/>
        <v>#N/A</v>
      </c>
      <c r="AB59" s="39"/>
      <c r="AC59" s="32">
        <f t="shared" si="2"/>
        <v>0</v>
      </c>
      <c r="AD59" s="4"/>
    </row>
    <row r="60" spans="2:35" ht="12.9" customHeight="1" x14ac:dyDescent="0.25">
      <c r="B60" s="4"/>
      <c r="C60" s="7"/>
      <c r="D60" s="4"/>
      <c r="E60" s="7"/>
      <c r="F60" s="7"/>
      <c r="G60" s="7"/>
      <c r="H60" s="7"/>
      <c r="I60" s="7"/>
      <c r="J60" s="7"/>
      <c r="K60" s="7"/>
      <c r="L60" s="7"/>
      <c r="M60" s="8"/>
      <c r="N60" s="7"/>
      <c r="O60" s="59" t="s">
        <v>72</v>
      </c>
      <c r="P60" s="60"/>
      <c r="Q60" s="40">
        <v>0</v>
      </c>
      <c r="R60" s="39"/>
      <c r="S60" s="34"/>
      <c r="T60" s="39"/>
      <c r="U60" s="44">
        <v>0.23</v>
      </c>
      <c r="V60" s="39"/>
      <c r="W60" s="30">
        <v>0</v>
      </c>
      <c r="X60" s="39"/>
      <c r="Y60" s="45">
        <f t="shared" si="0"/>
        <v>0</v>
      </c>
      <c r="Z60" s="39"/>
      <c r="AA60" s="32" t="e">
        <f t="shared" si="1"/>
        <v>#N/A</v>
      </c>
      <c r="AB60" s="39"/>
      <c r="AC60" s="32">
        <f t="shared" si="2"/>
        <v>0</v>
      </c>
      <c r="AD60" s="4"/>
    </row>
    <row r="61" spans="2:35" ht="12.9" customHeight="1" x14ac:dyDescent="0.25">
      <c r="N61" s="4"/>
      <c r="O61" s="59" t="s">
        <v>73</v>
      </c>
      <c r="P61" s="60"/>
      <c r="Q61" s="40">
        <v>0</v>
      </c>
      <c r="R61" s="39"/>
      <c r="S61" s="34"/>
      <c r="T61" s="39"/>
      <c r="U61" s="44">
        <v>0.23</v>
      </c>
      <c r="V61" s="39"/>
      <c r="W61" s="30">
        <v>0</v>
      </c>
      <c r="X61" s="39"/>
      <c r="Y61" s="45">
        <f t="shared" si="0"/>
        <v>0</v>
      </c>
      <c r="Z61" s="39"/>
      <c r="AA61" s="32" t="e">
        <f t="shared" si="1"/>
        <v>#N/A</v>
      </c>
      <c r="AB61" s="39"/>
      <c r="AC61" s="32">
        <f t="shared" si="2"/>
        <v>0</v>
      </c>
      <c r="AD61" s="4"/>
    </row>
    <row r="62" spans="2:35" ht="12.9" customHeight="1" x14ac:dyDescent="0.25">
      <c r="N62" s="4"/>
      <c r="O62" s="59" t="s">
        <v>74</v>
      </c>
      <c r="P62" s="60"/>
      <c r="Q62" s="40">
        <v>0</v>
      </c>
      <c r="R62" s="39"/>
      <c r="S62" s="34"/>
      <c r="T62" s="39"/>
      <c r="U62" s="44">
        <v>0.23</v>
      </c>
      <c r="V62" s="39"/>
      <c r="W62" s="30">
        <v>0</v>
      </c>
      <c r="X62" s="39"/>
      <c r="Y62" s="45">
        <f t="shared" si="0"/>
        <v>0</v>
      </c>
      <c r="Z62" s="39"/>
      <c r="AA62" s="32" t="e">
        <f t="shared" si="1"/>
        <v>#N/A</v>
      </c>
      <c r="AB62" s="39"/>
      <c r="AC62" s="32">
        <f t="shared" si="2"/>
        <v>0</v>
      </c>
      <c r="AD62" s="4"/>
    </row>
    <row r="63" spans="2:35" ht="12.9" customHeight="1" x14ac:dyDescent="0.25">
      <c r="N63" s="4"/>
      <c r="O63" s="59" t="s">
        <v>75</v>
      </c>
      <c r="P63" s="60"/>
      <c r="Q63" s="40">
        <v>0</v>
      </c>
      <c r="R63" s="39"/>
      <c r="S63" s="34"/>
      <c r="T63" s="39"/>
      <c r="U63" s="44">
        <v>0.23</v>
      </c>
      <c r="V63" s="39"/>
      <c r="W63" s="30">
        <v>0</v>
      </c>
      <c r="X63" s="39"/>
      <c r="Y63" s="45">
        <f t="shared" si="0"/>
        <v>0</v>
      </c>
      <c r="Z63" s="39"/>
      <c r="AA63" s="32" t="e">
        <f t="shared" si="1"/>
        <v>#N/A</v>
      </c>
      <c r="AB63" s="39"/>
      <c r="AC63" s="32">
        <f t="shared" si="2"/>
        <v>0</v>
      </c>
      <c r="AD63" s="4"/>
    </row>
    <row r="64" spans="2:35" ht="12.9" customHeight="1" x14ac:dyDescent="0.25">
      <c r="N64" s="4"/>
      <c r="O64" s="59" t="s">
        <v>76</v>
      </c>
      <c r="P64" s="60"/>
      <c r="Q64" s="40">
        <v>0</v>
      </c>
      <c r="R64" s="39"/>
      <c r="S64" s="34"/>
      <c r="T64" s="39"/>
      <c r="U64" s="44">
        <v>0.23</v>
      </c>
      <c r="V64" s="39"/>
      <c r="W64" s="30">
        <v>0</v>
      </c>
      <c r="X64" s="39"/>
      <c r="Y64" s="45">
        <f t="shared" si="0"/>
        <v>0</v>
      </c>
      <c r="Z64" s="39"/>
      <c r="AA64" s="32" t="e">
        <f t="shared" si="1"/>
        <v>#N/A</v>
      </c>
      <c r="AB64" s="39"/>
      <c r="AC64" s="32">
        <f t="shared" si="2"/>
        <v>0</v>
      </c>
      <c r="AD64" s="4"/>
    </row>
    <row r="65" spans="2:30" ht="12.9" customHeight="1" x14ac:dyDescent="0.25">
      <c r="N65" s="4"/>
      <c r="O65" s="7"/>
      <c r="P65" s="4"/>
      <c r="Q65" s="7"/>
      <c r="R65" s="7"/>
      <c r="S65" s="7"/>
      <c r="T65" s="7"/>
      <c r="U65" s="7"/>
      <c r="V65" s="7"/>
      <c r="W65" s="7"/>
      <c r="X65" s="7"/>
      <c r="Y65" s="4"/>
      <c r="Z65" s="7"/>
      <c r="AA65" s="7"/>
      <c r="AB65" s="4"/>
      <c r="AC65" s="4"/>
      <c r="AD65" s="4"/>
    </row>
    <row r="66" spans="2:30" ht="12.9" customHeight="1" x14ac:dyDescent="0.25">
      <c r="N66" s="4"/>
      <c r="O66" s="39"/>
      <c r="P66" s="48"/>
      <c r="Q66" s="61" t="s">
        <v>69</v>
      </c>
      <c r="R66" s="61"/>
      <c r="S66" s="61"/>
      <c r="T66" s="61"/>
      <c r="U66" s="61"/>
      <c r="V66" s="61"/>
      <c r="W66" s="61"/>
      <c r="X66" s="61"/>
      <c r="Y66" s="61"/>
      <c r="Z66" s="61"/>
      <c r="AA66" s="47" t="s">
        <v>70</v>
      </c>
      <c r="AB66" s="57">
        <f>SUM(AC44:AC64)</f>
        <v>0</v>
      </c>
      <c r="AC66" s="58"/>
      <c r="AD66" s="4"/>
    </row>
    <row r="67" spans="2:30" ht="12.9" customHeight="1" x14ac:dyDescent="0.25">
      <c r="N67" s="4"/>
      <c r="O67" s="7"/>
      <c r="P67" s="4"/>
      <c r="Q67" s="7"/>
      <c r="R67" s="7"/>
      <c r="S67" s="7"/>
      <c r="T67" s="7"/>
      <c r="U67" s="7"/>
      <c r="V67" s="7"/>
      <c r="W67" s="7"/>
      <c r="X67" s="7"/>
      <c r="Y67" s="4"/>
      <c r="Z67" s="7"/>
      <c r="AA67" s="7"/>
      <c r="AB67" s="4"/>
      <c r="AC67" s="4"/>
      <c r="AD67" s="4"/>
    </row>
    <row r="68" spans="2:30" ht="12.75" customHeight="1" x14ac:dyDescent="0.25">
      <c r="O68" s="49" t="s">
        <v>77</v>
      </c>
    </row>
    <row r="69" spans="2:30" ht="12.75" customHeight="1" x14ac:dyDescent="0.25"/>
    <row r="76" spans="2:30" s="52" customFormat="1" ht="13.2" x14ac:dyDescent="0.25">
      <c r="B76" s="50" t="s">
        <v>81</v>
      </c>
      <c r="C76" s="50"/>
      <c r="D76" s="50"/>
      <c r="E76" s="50"/>
      <c r="F76" s="50"/>
      <c r="G76" s="50"/>
      <c r="H76" s="50"/>
      <c r="I76" s="50"/>
      <c r="J76" s="50"/>
      <c r="K76" s="50" t="s">
        <v>78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 t="s">
        <v>79</v>
      </c>
    </row>
  </sheetData>
  <sheetProtection algorithmName="SHA-512" hashValue="6f4vjLBv4CUlWIYMef0XUP/plJskWpBs1DIW+HhboYyJmw40DaLHUyyVNcv20nGDnFwkCz9gCQ3+NnZF5q4GwQ==" saltValue="h/+hu6rvxWw60Awp6GaISA==" spinCount="100000" sheet="1" objects="1" scenarios="1" selectLockedCells="1"/>
  <mergeCells count="58">
    <mergeCell ref="AB66:AC66"/>
    <mergeCell ref="O60:P60"/>
    <mergeCell ref="O61:P61"/>
    <mergeCell ref="O62:P62"/>
    <mergeCell ref="O63:P63"/>
    <mergeCell ref="O64:P64"/>
    <mergeCell ref="Q66:Z66"/>
    <mergeCell ref="D59:H59"/>
    <mergeCell ref="J59:K59"/>
    <mergeCell ref="O59:P59"/>
    <mergeCell ref="D53:F53"/>
    <mergeCell ref="O53:P53"/>
    <mergeCell ref="D54:F54"/>
    <mergeCell ref="O54:P54"/>
    <mergeCell ref="D55:F55"/>
    <mergeCell ref="O55:P55"/>
    <mergeCell ref="D56:F56"/>
    <mergeCell ref="O56:P56"/>
    <mergeCell ref="D57:F57"/>
    <mergeCell ref="O57:P57"/>
    <mergeCell ref="O58:P58"/>
    <mergeCell ref="D50:F50"/>
    <mergeCell ref="O50:P50"/>
    <mergeCell ref="D51:F51"/>
    <mergeCell ref="O51:P51"/>
    <mergeCell ref="D52:F52"/>
    <mergeCell ref="O52:P52"/>
    <mergeCell ref="D47:F47"/>
    <mergeCell ref="O47:P47"/>
    <mergeCell ref="D48:F48"/>
    <mergeCell ref="O48:P48"/>
    <mergeCell ref="D49:F49"/>
    <mergeCell ref="O49:P49"/>
    <mergeCell ref="D44:F44"/>
    <mergeCell ref="O44:P44"/>
    <mergeCell ref="D45:F45"/>
    <mergeCell ref="O45:P45"/>
    <mergeCell ref="D46:F46"/>
    <mergeCell ref="O46:P46"/>
    <mergeCell ref="C43:F43"/>
    <mergeCell ref="O43:P43"/>
    <mergeCell ref="D18:F18"/>
    <mergeCell ref="P18:S18"/>
    <mergeCell ref="P20:AC20"/>
    <mergeCell ref="B24:G25"/>
    <mergeCell ref="C27:K30"/>
    <mergeCell ref="C32:K32"/>
    <mergeCell ref="B37:P38"/>
    <mergeCell ref="B40:D41"/>
    <mergeCell ref="F40:L41"/>
    <mergeCell ref="N40:P41"/>
    <mergeCell ref="S40:AD41"/>
    <mergeCell ref="B6:C6"/>
    <mergeCell ref="G6:H6"/>
    <mergeCell ref="B10:G11"/>
    <mergeCell ref="C14:K16"/>
    <mergeCell ref="O14:AC14"/>
    <mergeCell ref="P16:S16"/>
  </mergeCells>
  <dataValidations count="3">
    <dataValidation type="list" allowBlank="1" showInputMessage="1" showErrorMessage="1" sqref="U44:U64" xr:uid="{C4521826-96DA-463C-8AB3-FF1B0EE94CA3}">
      <formula1>$AJ$44:$AJ$46</formula1>
    </dataValidation>
    <dataValidation type="list" allowBlank="1" showInputMessage="1" showErrorMessage="1" sqref="S44:S64" xr:uid="{60981019-08A5-4C9F-ACE9-0591397467DB}">
      <formula1>$C$44:$C$57</formula1>
    </dataValidation>
    <dataValidation type="decimal" errorStyle="warning" allowBlank="1" showInputMessage="1" showErrorMessage="1" sqref="G45:G57 I45:I57 K45:K57 AA66:AB66 I59:J59" xr:uid="{7A5DE86F-61D9-41A3-A703-F7CA320C0F2D}">
      <formula1>1</formula1>
      <formula2>1000000</formula2>
    </dataValidation>
  </dataValidations>
  <pageMargins left="0.55118110236220474" right="0.55118110236220474" top="0.74803149606299213" bottom="0.74803149606299213" header="0" footer="0"/>
  <pageSetup paperSize="9" scale="74" orientation="portrait" horizontalDpi="1200" verticalDpi="1200" r:id="rId1"/>
  <colBreaks count="1" manualBreakCount="1">
    <brk id="30" max="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2026</vt:lpstr>
      <vt:lpstr>2025</vt:lpstr>
      <vt:lpstr>2024</vt:lpstr>
      <vt:lpstr>2023</vt:lpstr>
      <vt:lpstr>2022</vt:lpstr>
      <vt:lpstr>'2022'!Área_de_Impressão</vt:lpstr>
      <vt:lpstr>'2023'!Área_de_Impressão</vt:lpstr>
      <vt:lpstr>'2024'!Área_de_Impressão</vt:lpstr>
      <vt:lpstr>'2025'!Área_de_Impressão</vt:lpstr>
      <vt:lpstr>'2026'!Área_de_Impressão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Aresta</dc:creator>
  <cp:lastModifiedBy>Diogo Aresta</cp:lastModifiedBy>
  <cp:lastPrinted>2025-04-29T15:23:50Z</cp:lastPrinted>
  <dcterms:created xsi:type="dcterms:W3CDTF">2017-07-18T15:32:39Z</dcterms:created>
  <dcterms:modified xsi:type="dcterms:W3CDTF">2026-01-05T15:55:06Z</dcterms:modified>
</cp:coreProperties>
</file>